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Gradski Stanovi\Desktop\FINANCIJSKI IZVJEŠTAJI\Financijski izvještaji 2026\01-06-2026\"/>
    </mc:Choice>
  </mc:AlternateContent>
  <xr:revisionPtr revIDLastSave="0" documentId="13_ncr:1_{46299FFB-9A85-4175-89B8-907325B5272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F327" i="9"/>
  <c r="E327" i="9"/>
  <c r="B327" i="9" s="1"/>
  <c r="H326" i="9"/>
  <c r="G326" i="9"/>
  <c r="E326" i="9" s="1"/>
  <c r="F326" i="9"/>
  <c r="B326" i="9"/>
  <c r="H325" i="9"/>
  <c r="G325" i="9"/>
  <c r="F325" i="9"/>
  <c r="E325" i="9"/>
  <c r="B325" i="9" s="1"/>
  <c r="H324" i="9"/>
  <c r="E324" i="9" s="1"/>
  <c r="G324" i="9"/>
  <c r="F324" i="9"/>
  <c r="H323" i="9"/>
  <c r="G323" i="9"/>
  <c r="E323" i="9" s="1"/>
  <c r="B323" i="9" s="1"/>
  <c r="F323" i="9"/>
  <c r="H322" i="9"/>
  <c r="G322" i="9"/>
  <c r="F322" i="9"/>
  <c r="H321" i="9"/>
  <c r="G321" i="9"/>
  <c r="F321" i="9"/>
  <c r="E321" i="9"/>
  <c r="B321" i="9" s="1"/>
  <c r="H320" i="9"/>
  <c r="E320" i="9" s="1"/>
  <c r="B320" i="9" s="1"/>
  <c r="G320" i="9"/>
  <c r="F320" i="9"/>
  <c r="H319" i="9"/>
  <c r="G319" i="9"/>
  <c r="E319" i="9" s="1"/>
  <c r="B319" i="9" s="1"/>
  <c r="F319" i="9"/>
  <c r="H318" i="9"/>
  <c r="G318" i="9"/>
  <c r="F318" i="9"/>
  <c r="H317" i="9"/>
  <c r="G317" i="9"/>
  <c r="F317" i="9"/>
  <c r="E317" i="9"/>
  <c r="B317" i="9" s="1"/>
  <c r="H316" i="9"/>
  <c r="E316" i="9" s="1"/>
  <c r="G316" i="9"/>
  <c r="F316" i="9"/>
  <c r="F315" i="9"/>
  <c r="F314" i="9"/>
  <c r="F313" i="9"/>
  <c r="H312" i="9"/>
  <c r="E312" i="9" s="1"/>
  <c r="B312" i="9" s="1"/>
  <c r="G312" i="9"/>
  <c r="F312" i="9"/>
  <c r="H311" i="9"/>
  <c r="G311" i="9"/>
  <c r="E311" i="9" s="1"/>
  <c r="B311" i="9" s="1"/>
  <c r="F311" i="9"/>
  <c r="H310" i="9"/>
  <c r="G310" i="9"/>
  <c r="F310" i="9"/>
  <c r="F309" i="9"/>
  <c r="F308" i="9"/>
  <c r="H307" i="9"/>
  <c r="G307" i="9"/>
  <c r="E307" i="9" s="1"/>
  <c r="B307" i="9" s="1"/>
  <c r="F307" i="9"/>
  <c r="F306" i="9"/>
  <c r="H305" i="9"/>
  <c r="G305" i="9"/>
  <c r="F305" i="9"/>
  <c r="H304" i="9"/>
  <c r="G304" i="9"/>
  <c r="F304" i="9"/>
  <c r="E304" i="9"/>
  <c r="B304" i="9" s="1"/>
  <c r="H303" i="9"/>
  <c r="E303" i="9" s="1"/>
  <c r="G303" i="9"/>
  <c r="F303" i="9"/>
  <c r="F298" i="9" s="1"/>
  <c r="F302" i="9"/>
  <c r="F301" i="9"/>
  <c r="F300" i="9"/>
  <c r="F299" i="9"/>
  <c r="F297" i="9"/>
  <c r="L296" i="9"/>
  <c r="F296" i="9" s="1"/>
  <c r="H296" i="9"/>
  <c r="F295" i="9"/>
  <c r="I294" i="9"/>
  <c r="E294" i="9" s="1"/>
  <c r="B294" i="9" s="1"/>
  <c r="H294" i="9"/>
  <c r="F294" i="9"/>
  <c r="E293" i="9"/>
  <c r="M292" i="9"/>
  <c r="L292" i="9"/>
  <c r="F292" i="9"/>
  <c r="B292" i="9" s="1"/>
  <c r="E292" i="9"/>
  <c r="M291" i="9"/>
  <c r="L291" i="9"/>
  <c r="F291" i="9" s="1"/>
  <c r="E291" i="9"/>
  <c r="B291" i="9" s="1"/>
  <c r="M290" i="9"/>
  <c r="F290" i="9" s="1"/>
  <c r="L290" i="9"/>
  <c r="E290" i="9"/>
  <c r="B290" i="9"/>
  <c r="M289" i="9"/>
  <c r="L289" i="9"/>
  <c r="F289" i="9" s="1"/>
  <c r="E289" i="9"/>
  <c r="M288" i="9"/>
  <c r="L288" i="9"/>
  <c r="F288" i="9"/>
  <c r="B288" i="9" s="1"/>
  <c r="E288" i="9"/>
  <c r="M287" i="9"/>
  <c r="L287" i="9"/>
  <c r="F287" i="9" s="1"/>
  <c r="E287" i="9"/>
  <c r="B287" i="9" s="1"/>
  <c r="M286" i="9"/>
  <c r="F286" i="9" s="1"/>
  <c r="L286" i="9"/>
  <c r="E286" i="9"/>
  <c r="B286" i="9"/>
  <c r="M285" i="9"/>
  <c r="L285" i="9"/>
  <c r="F285" i="9" s="1"/>
  <c r="E285" i="9"/>
  <c r="M284" i="9"/>
  <c r="L284" i="9"/>
  <c r="F284" i="9"/>
  <c r="B284" i="9" s="1"/>
  <c r="E284" i="9"/>
  <c r="M283" i="9"/>
  <c r="L283" i="9"/>
  <c r="F283" i="9" s="1"/>
  <c r="E283" i="9"/>
  <c r="B283" i="9" s="1"/>
  <c r="M282" i="9"/>
  <c r="F282" i="9" s="1"/>
  <c r="L282" i="9"/>
  <c r="E282" i="9"/>
  <c r="B282" i="9"/>
  <c r="M281" i="9"/>
  <c r="L281" i="9"/>
  <c r="F281" i="9" s="1"/>
  <c r="E281" i="9"/>
  <c r="M280" i="9"/>
  <c r="L280" i="9"/>
  <c r="F280" i="9"/>
  <c r="B280" i="9" s="1"/>
  <c r="E280" i="9"/>
  <c r="M279" i="9"/>
  <c r="L279" i="9"/>
  <c r="F279" i="9" s="1"/>
  <c r="E279" i="9"/>
  <c r="B279" i="9" s="1"/>
  <c r="M278" i="9"/>
  <c r="F278" i="9" s="1"/>
  <c r="L278" i="9"/>
  <c r="E278" i="9"/>
  <c r="B278" i="9"/>
  <c r="M277" i="9"/>
  <c r="L277" i="9"/>
  <c r="F277" i="9" s="1"/>
  <c r="E277" i="9"/>
  <c r="M276" i="9"/>
  <c r="L276" i="9"/>
  <c r="F276" i="9"/>
  <c r="B276" i="9" s="1"/>
  <c r="E276" i="9"/>
  <c r="M275" i="9"/>
  <c r="L275" i="9"/>
  <c r="F275" i="9" s="1"/>
  <c r="E275" i="9"/>
  <c r="B275" i="9" s="1"/>
  <c r="M274" i="9"/>
  <c r="F274" i="9" s="1"/>
  <c r="L274" i="9"/>
  <c r="E274" i="9"/>
  <c r="B274" i="9"/>
  <c r="M273" i="9"/>
  <c r="L273" i="9"/>
  <c r="F273" i="9" s="1"/>
  <c r="E273" i="9"/>
  <c r="M272" i="9"/>
  <c r="L272" i="9"/>
  <c r="F272" i="9"/>
  <c r="B272" i="9" s="1"/>
  <c r="E272" i="9"/>
  <c r="M271" i="9"/>
  <c r="L271" i="9"/>
  <c r="F271" i="9" s="1"/>
  <c r="E271" i="9"/>
  <c r="B271" i="9" s="1"/>
  <c r="M270" i="9"/>
  <c r="L270" i="9"/>
  <c r="F270" i="9" s="1"/>
  <c r="E270" i="9"/>
  <c r="B270" i="9"/>
  <c r="M269" i="9"/>
  <c r="L269" i="9"/>
  <c r="F269" i="9" s="1"/>
  <c r="E269" i="9"/>
  <c r="M268" i="9"/>
  <c r="L268" i="9"/>
  <c r="F268" i="9"/>
  <c r="E268" i="9"/>
  <c r="M267" i="9"/>
  <c r="L267" i="9"/>
  <c r="F267" i="9" s="1"/>
  <c r="E267" i="9"/>
  <c r="B267" i="9" s="1"/>
  <c r="M266" i="9"/>
  <c r="L266" i="9"/>
  <c r="F266" i="9" s="1"/>
  <c r="B266" i="9" s="1"/>
  <c r="E266" i="9"/>
  <c r="M265" i="9"/>
  <c r="L265" i="9"/>
  <c r="F265" i="9" s="1"/>
  <c r="E265" i="9"/>
  <c r="M264" i="9"/>
  <c r="L264" i="9"/>
  <c r="F264" i="9"/>
  <c r="E264" i="9"/>
  <c r="M263" i="9"/>
  <c r="L263" i="9"/>
  <c r="F263" i="9" s="1"/>
  <c r="E263" i="9"/>
  <c r="B263" i="9" s="1"/>
  <c r="M262" i="9"/>
  <c r="L262" i="9"/>
  <c r="F262" i="9" s="1"/>
  <c r="E262" i="9"/>
  <c r="B262" i="9"/>
  <c r="M261" i="9"/>
  <c r="L261" i="9"/>
  <c r="F261" i="9" s="1"/>
  <c r="E261" i="9"/>
  <c r="M260" i="9"/>
  <c r="L260" i="9"/>
  <c r="F260" i="9"/>
  <c r="E260" i="9"/>
  <c r="M259" i="9"/>
  <c r="L259" i="9"/>
  <c r="F259" i="9" s="1"/>
  <c r="E259" i="9"/>
  <c r="B259" i="9" s="1"/>
  <c r="M258" i="9"/>
  <c r="L258" i="9"/>
  <c r="F258" i="9" s="1"/>
  <c r="B258" i="9" s="1"/>
  <c r="E258" i="9"/>
  <c r="M257" i="9"/>
  <c r="L257" i="9"/>
  <c r="F257" i="9" s="1"/>
  <c r="E257" i="9"/>
  <c r="M256" i="9"/>
  <c r="L256" i="9"/>
  <c r="F256" i="9"/>
  <c r="E256" i="9"/>
  <c r="M255" i="9"/>
  <c r="L255" i="9"/>
  <c r="F255" i="9" s="1"/>
  <c r="E255" i="9"/>
  <c r="B255" i="9" s="1"/>
  <c r="M254" i="9"/>
  <c r="L254" i="9"/>
  <c r="F254" i="9" s="1"/>
  <c r="E254" i="9"/>
  <c r="B254" i="9"/>
  <c r="M253" i="9"/>
  <c r="L253" i="9"/>
  <c r="F253" i="9" s="1"/>
  <c r="E253" i="9"/>
  <c r="M252" i="9"/>
  <c r="L252" i="9"/>
  <c r="F252" i="9"/>
  <c r="E252" i="9"/>
  <c r="M251" i="9"/>
  <c r="L251" i="9"/>
  <c r="F251" i="9" s="1"/>
  <c r="E251" i="9"/>
  <c r="B251" i="9" s="1"/>
  <c r="M250" i="9"/>
  <c r="L250" i="9"/>
  <c r="F250" i="9" s="1"/>
  <c r="B250" i="9" s="1"/>
  <c r="E250" i="9"/>
  <c r="M249" i="9"/>
  <c r="L249" i="9"/>
  <c r="F249" i="9" s="1"/>
  <c r="E249" i="9"/>
  <c r="M248" i="9"/>
  <c r="L248" i="9"/>
  <c r="F248" i="9"/>
  <c r="E248" i="9"/>
  <c r="M247" i="9"/>
  <c r="L247" i="9"/>
  <c r="F247" i="9" s="1"/>
  <c r="E247" i="9"/>
  <c r="B247" i="9" s="1"/>
  <c r="M246" i="9"/>
  <c r="L246" i="9"/>
  <c r="E246" i="9"/>
  <c r="M245" i="9"/>
  <c r="L245" i="9"/>
  <c r="F245" i="9" s="1"/>
  <c r="E245" i="9"/>
  <c r="M244" i="9"/>
  <c r="L244" i="9"/>
  <c r="F244" i="9"/>
  <c r="E244" i="9"/>
  <c r="M243" i="9"/>
  <c r="L243" i="9"/>
  <c r="E243" i="9"/>
  <c r="M242" i="9"/>
  <c r="L242" i="9"/>
  <c r="E242" i="9"/>
  <c r="M241" i="9"/>
  <c r="L241" i="9"/>
  <c r="F241" i="9" s="1"/>
  <c r="E241" i="9"/>
  <c r="M240" i="9"/>
  <c r="L240" i="9"/>
  <c r="F240" i="9"/>
  <c r="E240" i="9"/>
  <c r="M239" i="9"/>
  <c r="L239" i="9"/>
  <c r="E239" i="9"/>
  <c r="M238" i="9"/>
  <c r="L238" i="9"/>
  <c r="F238" i="9" s="1"/>
  <c r="E238" i="9"/>
  <c r="B238" i="9"/>
  <c r="M237" i="9"/>
  <c r="L237" i="9"/>
  <c r="E237" i="9"/>
  <c r="M236" i="9"/>
  <c r="L236" i="9"/>
  <c r="F236" i="9"/>
  <c r="B236" i="9" s="1"/>
  <c r="E236" i="9"/>
  <c r="M235" i="9"/>
  <c r="L235" i="9"/>
  <c r="F235" i="9" s="1"/>
  <c r="E235" i="9"/>
  <c r="B235" i="9" s="1"/>
  <c r="M234" i="9"/>
  <c r="L234" i="9"/>
  <c r="F234" i="9" s="1"/>
  <c r="B234" i="9" s="1"/>
  <c r="E234" i="9"/>
  <c r="M233" i="9"/>
  <c r="L233" i="9"/>
  <c r="F233" i="9" s="1"/>
  <c r="B233" i="9" s="1"/>
  <c r="E233" i="9"/>
  <c r="M232" i="9"/>
  <c r="F232" i="9" s="1"/>
  <c r="B232" i="9" s="1"/>
  <c r="L232" i="9"/>
  <c r="E232" i="9"/>
  <c r="M231" i="9"/>
  <c r="L231" i="9"/>
  <c r="F231" i="9"/>
  <c r="E231" i="9"/>
  <c r="B231" i="9" s="1"/>
  <c r="M230" i="9"/>
  <c r="L230" i="9"/>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H171" i="9"/>
  <c r="G171" i="9"/>
  <c r="E171" i="9" s="1"/>
  <c r="B171" i="9" s="1"/>
  <c r="F171" i="9"/>
  <c r="H170" i="9"/>
  <c r="E170" i="9" s="1"/>
  <c r="G170" i="9"/>
  <c r="F170" i="9"/>
  <c r="B170" i="9"/>
  <c r="H169" i="9"/>
  <c r="G169" i="9"/>
  <c r="F169" i="9"/>
  <c r="E169" i="9"/>
  <c r="B169" i="9" s="1"/>
  <c r="H168" i="9"/>
  <c r="G168" i="9"/>
  <c r="E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E162" i="9" s="1"/>
  <c r="G162" i="9"/>
  <c r="F162" i="9"/>
  <c r="B162" i="9"/>
  <c r="H161" i="9"/>
  <c r="G161" i="9"/>
  <c r="F161" i="9"/>
  <c r="E161" i="9"/>
  <c r="B161" i="9" s="1"/>
  <c r="H160" i="9"/>
  <c r="G160" i="9"/>
  <c r="E160" i="9" s="1"/>
  <c r="F160" i="9"/>
  <c r="H159" i="9"/>
  <c r="G159" i="9"/>
  <c r="E159" i="9" s="1"/>
  <c r="B159" i="9" s="1"/>
  <c r="F159" i="9"/>
  <c r="H158" i="9"/>
  <c r="E158" i="9" s="1"/>
  <c r="B158" i="9" s="1"/>
  <c r="G158" i="9"/>
  <c r="F158" i="9"/>
  <c r="H157" i="9"/>
  <c r="G157" i="9"/>
  <c r="F157" i="9"/>
  <c r="E157" i="9"/>
  <c r="B157" i="9" s="1"/>
  <c r="F156" i="9"/>
  <c r="H155" i="9"/>
  <c r="G155" i="9"/>
  <c r="F155" i="9"/>
  <c r="H154" i="9"/>
  <c r="G154" i="9"/>
  <c r="F154" i="9"/>
  <c r="E154" i="9"/>
  <c r="B154" i="9" s="1"/>
  <c r="H153" i="9"/>
  <c r="G153" i="9"/>
  <c r="F153" i="9"/>
  <c r="E153" i="9"/>
  <c r="H152" i="9"/>
  <c r="G152" i="9"/>
  <c r="E152" i="9" s="1"/>
  <c r="B152" i="9" s="1"/>
  <c r="F152" i="9"/>
  <c r="H151" i="9"/>
  <c r="G151" i="9"/>
  <c r="F151" i="9"/>
  <c r="H150" i="9"/>
  <c r="G150" i="9"/>
  <c r="F150" i="9"/>
  <c r="E150" i="9"/>
  <c r="B150" i="9" s="1"/>
  <c r="H149" i="9"/>
  <c r="G149" i="9"/>
  <c r="F149" i="9"/>
  <c r="E149" i="9"/>
  <c r="H148" i="9"/>
  <c r="G148" i="9"/>
  <c r="E148" i="9" s="1"/>
  <c r="B148" i="9" s="1"/>
  <c r="F148" i="9"/>
  <c r="H147" i="9"/>
  <c r="G147" i="9"/>
  <c r="F147" i="9"/>
  <c r="H146" i="9"/>
  <c r="G146" i="9"/>
  <c r="F146" i="9"/>
  <c r="E146" i="9"/>
  <c r="B146" i="9" s="1"/>
  <c r="H145" i="9"/>
  <c r="G145" i="9"/>
  <c r="F145" i="9"/>
  <c r="E145" i="9"/>
  <c r="H144" i="9"/>
  <c r="G144" i="9"/>
  <c r="E144" i="9" s="1"/>
  <c r="B144" i="9" s="1"/>
  <c r="F144" i="9"/>
  <c r="H143" i="9"/>
  <c r="G143" i="9"/>
  <c r="F143" i="9"/>
  <c r="H142" i="9"/>
  <c r="G142" i="9"/>
  <c r="F142" i="9"/>
  <c r="E142" i="9"/>
  <c r="B142" i="9" s="1"/>
  <c r="H141" i="9"/>
  <c r="G141" i="9"/>
  <c r="F141" i="9"/>
  <c r="E141" i="9"/>
  <c r="H140" i="9"/>
  <c r="G140" i="9"/>
  <c r="E140" i="9" s="1"/>
  <c r="B140" i="9" s="1"/>
  <c r="F140" i="9"/>
  <c r="H139" i="9"/>
  <c r="G139" i="9"/>
  <c r="F139" i="9"/>
  <c r="H138" i="9"/>
  <c r="G138" i="9"/>
  <c r="F138" i="9"/>
  <c r="E138" i="9"/>
  <c r="B138" i="9" s="1"/>
  <c r="H137" i="9"/>
  <c r="G137" i="9"/>
  <c r="F137" i="9"/>
  <c r="E137" i="9"/>
  <c r="H136" i="9"/>
  <c r="G136" i="9"/>
  <c r="E136" i="9" s="1"/>
  <c r="B136" i="9" s="1"/>
  <c r="F136" i="9"/>
  <c r="H135" i="9"/>
  <c r="G135" i="9"/>
  <c r="F135" i="9"/>
  <c r="H134" i="9"/>
  <c r="G134" i="9"/>
  <c r="F134" i="9"/>
  <c r="E134" i="9"/>
  <c r="B134" i="9" s="1"/>
  <c r="H133" i="9"/>
  <c r="G133" i="9"/>
  <c r="F133" i="9"/>
  <c r="E133" i="9"/>
  <c r="H132" i="9"/>
  <c r="G132" i="9"/>
  <c r="E132" i="9" s="1"/>
  <c r="B132" i="9" s="1"/>
  <c r="F132" i="9"/>
  <c r="H131" i="9"/>
  <c r="G131" i="9"/>
  <c r="F131" i="9"/>
  <c r="H130" i="9"/>
  <c r="G130" i="9"/>
  <c r="F130" i="9"/>
  <c r="E130" i="9"/>
  <c r="B130" i="9" s="1"/>
  <c r="H129" i="9"/>
  <c r="G129" i="9"/>
  <c r="F129" i="9"/>
  <c r="E129" i="9"/>
  <c r="H128" i="9"/>
  <c r="G128" i="9"/>
  <c r="E128" i="9" s="1"/>
  <c r="B128" i="9" s="1"/>
  <c r="F128" i="9"/>
  <c r="H127" i="9"/>
  <c r="G127" i="9"/>
  <c r="E127" i="9" s="1"/>
  <c r="B127" i="9" s="1"/>
  <c r="F127" i="9"/>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E115" i="9" s="1"/>
  <c r="B115" i="9" s="1"/>
  <c r="G115" i="9"/>
  <c r="F115" i="9"/>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s="1"/>
  <c r="H99" i="9"/>
  <c r="G99" i="9"/>
  <c r="F99" i="9"/>
  <c r="E99" i="9"/>
  <c r="B99" i="9" s="1"/>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G68" i="9"/>
  <c r="F68" i="9"/>
  <c r="E68" i="9"/>
  <c r="B68" i="9" s="1"/>
  <c r="H67" i="9"/>
  <c r="E67" i="9" s="1"/>
  <c r="G67" i="9"/>
  <c r="F67" i="9"/>
  <c r="H66" i="9"/>
  <c r="G66" i="9"/>
  <c r="E66" i="9" s="1"/>
  <c r="B66" i="9" s="1"/>
  <c r="F66" i="9"/>
  <c r="H65" i="9"/>
  <c r="G65" i="9"/>
  <c r="E65" i="9" s="1"/>
  <c r="B65" i="9" s="1"/>
  <c r="F65" i="9"/>
  <c r="H64" i="9"/>
  <c r="G64" i="9"/>
  <c r="F64" i="9"/>
  <c r="E64" i="9"/>
  <c r="B64" i="9" s="1"/>
  <c r="H63" i="9"/>
  <c r="G63" i="9"/>
  <c r="F63" i="9"/>
  <c r="E63" i="9"/>
  <c r="H62" i="9"/>
  <c r="G62" i="9"/>
  <c r="E62" i="9" s="1"/>
  <c r="B62" i="9" s="1"/>
  <c r="F62" i="9"/>
  <c r="H61" i="9"/>
  <c r="G61" i="9"/>
  <c r="F61" i="9"/>
  <c r="H60" i="9"/>
  <c r="G60" i="9"/>
  <c r="F60" i="9"/>
  <c r="E60" i="9"/>
  <c r="B60" i="9" s="1"/>
  <c r="H59" i="9"/>
  <c r="G59" i="9"/>
  <c r="F59" i="9"/>
  <c r="E59" i="9"/>
  <c r="H58" i="9"/>
  <c r="G58" i="9"/>
  <c r="E58" i="9" s="1"/>
  <c r="F58" i="9"/>
  <c r="H57" i="9"/>
  <c r="G57" i="9"/>
  <c r="F57" i="9"/>
  <c r="H56" i="9"/>
  <c r="E56" i="9" s="1"/>
  <c r="B56" i="9" s="1"/>
  <c r="G56" i="9"/>
  <c r="F56" i="9"/>
  <c r="H55" i="9"/>
  <c r="E55" i="9" s="1"/>
  <c r="G55" i="9"/>
  <c r="F55" i="9"/>
  <c r="H54" i="9"/>
  <c r="G54" i="9"/>
  <c r="E54" i="9" s="1"/>
  <c r="F54" i="9"/>
  <c r="H53" i="9"/>
  <c r="G53" i="9"/>
  <c r="F53" i="9"/>
  <c r="H52" i="9"/>
  <c r="E52" i="9" s="1"/>
  <c r="B52" i="9" s="1"/>
  <c r="G52" i="9"/>
  <c r="F52" i="9"/>
  <c r="H51" i="9"/>
  <c r="G51" i="9"/>
  <c r="F51" i="9"/>
  <c r="E51" i="9"/>
  <c r="H50" i="9"/>
  <c r="G50" i="9"/>
  <c r="E50" i="9" s="1"/>
  <c r="F50" i="9"/>
  <c r="H49" i="9"/>
  <c r="G49" i="9"/>
  <c r="F49" i="9"/>
  <c r="H48" i="9"/>
  <c r="E48" i="9" s="1"/>
  <c r="B48" i="9" s="1"/>
  <c r="G48" i="9"/>
  <c r="F48" i="9"/>
  <c r="H47" i="9"/>
  <c r="G47" i="9"/>
  <c r="F47" i="9"/>
  <c r="E47" i="9"/>
  <c r="H46" i="9"/>
  <c r="G46" i="9"/>
  <c r="E46" i="9" s="1"/>
  <c r="F46" i="9"/>
  <c r="H45" i="9"/>
  <c r="G45" i="9"/>
  <c r="F45" i="9"/>
  <c r="H44" i="9"/>
  <c r="G44" i="9"/>
  <c r="F44" i="9"/>
  <c r="E44" i="9"/>
  <c r="B44" i="9" s="1"/>
  <c r="H43" i="9"/>
  <c r="G43" i="9"/>
  <c r="F43" i="9"/>
  <c r="E43" i="9"/>
  <c r="H42" i="9"/>
  <c r="G42" i="9"/>
  <c r="E42" i="9" s="1"/>
  <c r="F42" i="9"/>
  <c r="H41" i="9"/>
  <c r="G41" i="9"/>
  <c r="F41" i="9"/>
  <c r="H40" i="9"/>
  <c r="G40" i="9"/>
  <c r="F40" i="9"/>
  <c r="E40" i="9"/>
  <c r="B40" i="9" s="1"/>
  <c r="H39" i="9"/>
  <c r="G39" i="9"/>
  <c r="F39" i="9"/>
  <c r="E39" i="9"/>
  <c r="H38" i="9"/>
  <c r="G38" i="9"/>
  <c r="E38" i="9" s="1"/>
  <c r="F38" i="9"/>
  <c r="H37" i="9"/>
  <c r="G37" i="9"/>
  <c r="F37" i="9"/>
  <c r="H36" i="9"/>
  <c r="G36" i="9"/>
  <c r="F36" i="9"/>
  <c r="E36" i="9"/>
  <c r="B36" i="9" s="1"/>
  <c r="H35" i="9"/>
  <c r="G35" i="9"/>
  <c r="F35" i="9"/>
  <c r="E35" i="9"/>
  <c r="H34" i="9"/>
  <c r="G34" i="9"/>
  <c r="E34" i="9" s="1"/>
  <c r="F34" i="9"/>
  <c r="H33" i="9"/>
  <c r="G33" i="9"/>
  <c r="F33" i="9"/>
  <c r="H32" i="9"/>
  <c r="G32" i="9"/>
  <c r="F32" i="9"/>
  <c r="E32" i="9"/>
  <c r="B32" i="9" s="1"/>
  <c r="H31" i="9"/>
  <c r="G31" i="9"/>
  <c r="F31" i="9"/>
  <c r="E31" i="9"/>
  <c r="H30" i="9"/>
  <c r="G30" i="9"/>
  <c r="E30" i="9" s="1"/>
  <c r="F30" i="9"/>
  <c r="H29" i="9"/>
  <c r="G29" i="9"/>
  <c r="F29" i="9"/>
  <c r="H28" i="9"/>
  <c r="G28" i="9"/>
  <c r="F28" i="9"/>
  <c r="E28" i="9"/>
  <c r="B28" i="9" s="1"/>
  <c r="H27" i="9"/>
  <c r="G27" i="9"/>
  <c r="F27" i="9"/>
  <c r="E27" i="9"/>
  <c r="H26" i="9"/>
  <c r="G26" i="9"/>
  <c r="E26" i="9" s="1"/>
  <c r="F26" i="9"/>
  <c r="H25" i="9"/>
  <c r="G25" i="9"/>
  <c r="F25" i="9"/>
  <c r="F24" i="9"/>
  <c r="F4" i="9"/>
  <c r="O3" i="9"/>
  <c r="G296" i="9" s="1"/>
  <c r="I3" i="9"/>
  <c r="H3" i="9"/>
  <c r="G3" i="9"/>
  <c r="D104" i="8"/>
  <c r="I41" i="3" s="1"/>
  <c r="D97" i="8"/>
  <c r="D92" i="8"/>
  <c r="D87" i="8"/>
  <c r="D82" i="8"/>
  <c r="D77" i="8"/>
  <c r="D72" i="8"/>
  <c r="D67" i="8"/>
  <c r="D62" i="8"/>
  <c r="D57" i="8"/>
  <c r="D52" i="8"/>
  <c r="D46" i="8"/>
  <c r="D37" i="8"/>
  <c r="D27" i="8"/>
  <c r="D25" i="8" s="1"/>
  <c r="C1601" i="1" s="1"/>
  <c r="G1601" i="1" s="1"/>
  <c r="D18" i="8"/>
  <c r="D8" i="8"/>
  <c r="D6" i="8" s="1"/>
  <c r="C1582" i="1" s="1"/>
  <c r="E44" i="7"/>
  <c r="D44" i="7"/>
  <c r="E39" i="7"/>
  <c r="D39" i="7"/>
  <c r="D38" i="7" s="1"/>
  <c r="E38" i="7"/>
  <c r="E30" i="7"/>
  <c r="D30" i="7"/>
  <c r="E23" i="7"/>
  <c r="E22" i="7" s="1"/>
  <c r="I34" i="3" s="1"/>
  <c r="D23" i="7"/>
  <c r="D22" i="7"/>
  <c r="E14" i="7"/>
  <c r="D14" i="7"/>
  <c r="E7" i="7"/>
  <c r="D7" i="7"/>
  <c r="D6" i="7" s="1"/>
  <c r="D5" i="7" s="1"/>
  <c r="E6" i="7"/>
  <c r="E5" i="7" s="1"/>
  <c r="I33" i="3"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E141" i="6" s="1"/>
  <c r="I31"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D273" i="5" s="1"/>
  <c r="F273" i="5" s="1"/>
  <c r="F275" i="5"/>
  <c r="F274" i="5"/>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B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D7"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8" i="4"/>
  <c r="F527" i="4"/>
  <c r="F526" i="4"/>
  <c r="E526" i="4"/>
  <c r="D526" i="4"/>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D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E428" i="4"/>
  <c r="F428" i="4" s="1"/>
  <c r="D428" i="4"/>
  <c r="E427" i="4"/>
  <c r="F427" i="4" s="1"/>
  <c r="D427" i="4"/>
  <c r="E426" i="4"/>
  <c r="D426" i="4"/>
  <c r="F426"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E373" i="4" s="1"/>
  <c r="D368" i="1" s="1"/>
  <c r="D374" i="4"/>
  <c r="D373" i="4"/>
  <c r="F372" i="4"/>
  <c r="F371" i="4"/>
  <c r="F370" i="4"/>
  <c r="F369" i="4"/>
  <c r="F368" i="4"/>
  <c r="F367" i="4"/>
  <c r="E366" i="4"/>
  <c r="D366" i="4"/>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E309" i="4" s="1"/>
  <c r="D314" i="4"/>
  <c r="F313" i="4"/>
  <c r="F312" i="4"/>
  <c r="F311" i="4"/>
  <c r="F310" i="4"/>
  <c r="E310" i="4"/>
  <c r="D310" i="4"/>
  <c r="E308"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2" i="4"/>
  <c r="F271" i="4"/>
  <c r="F270" i="4"/>
  <c r="E269" i="4"/>
  <c r="D269" i="4"/>
  <c r="F269" i="4" s="1"/>
  <c r="F268" i="4"/>
  <c r="F267" i="4"/>
  <c r="F266" i="4"/>
  <c r="F265" i="4"/>
  <c r="F264" i="4"/>
  <c r="E263" i="4"/>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E230" i="4" s="1"/>
  <c r="D237" i="4"/>
  <c r="F236" i="4"/>
  <c r="F235" i="4"/>
  <c r="F234" i="4"/>
  <c r="E234" i="4"/>
  <c r="D234" i="4"/>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F165" i="4" s="1"/>
  <c r="D165" i="4"/>
  <c r="D164" i="4" s="1"/>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F129" i="4"/>
  <c r="E129" i="4"/>
  <c r="D129" i="4"/>
  <c r="F128" i="4"/>
  <c r="F127" i="4"/>
  <c r="E126" i="4"/>
  <c r="D126" i="4"/>
  <c r="E125" i="4"/>
  <c r="F124" i="4"/>
  <c r="F123" i="4"/>
  <c r="F122" i="4"/>
  <c r="F121" i="4"/>
  <c r="F120" i="4"/>
  <c r="E120" i="4"/>
  <c r="E106" i="4"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E82" i="4" s="1"/>
  <c r="D78" i="1" s="1"/>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I35" i="3"/>
  <c r="H35" i="3"/>
  <c r="G35" i="3"/>
  <c r="B35" i="3"/>
  <c r="H34" i="3"/>
  <c r="G34" i="3"/>
  <c r="B34" i="3"/>
  <c r="H33" i="3"/>
  <c r="G33" i="3"/>
  <c r="B33" i="3"/>
  <c r="G31" i="3"/>
  <c r="B31" i="3"/>
  <c r="I30" i="3"/>
  <c r="H30" i="3"/>
  <c r="G30" i="3"/>
  <c r="B30" i="3"/>
  <c r="I29" i="3"/>
  <c r="H29" i="3"/>
  <c r="G29" i="3"/>
  <c r="B29" i="3"/>
  <c r="G28" i="3"/>
  <c r="B28" i="3"/>
  <c r="I27" i="3"/>
  <c r="H27" i="3"/>
  <c r="G27" i="3"/>
  <c r="B27" i="3"/>
  <c r="G25" i="3"/>
  <c r="B25" i="3"/>
  <c r="G24" i="3"/>
  <c r="B24" i="3"/>
  <c r="G23" i="3"/>
  <c r="B23" i="3"/>
  <c r="H22" i="3"/>
  <c r="G22" i="3"/>
  <c r="B22" i="3"/>
  <c r="G20" i="3"/>
  <c r="B20" i="3"/>
  <c r="G19" i="3"/>
  <c r="B19" i="3"/>
  <c r="G18" i="3"/>
  <c r="B18" i="3"/>
  <c r="G17" i="3"/>
  <c r="B17" i="3"/>
  <c r="H10" i="3" a="1"/>
  <c r="H10" i="3"/>
  <c r="L3" i="9" s="1"/>
  <c r="C1685" i="1"/>
  <c r="H1685" i="1" s="1"/>
  <c r="C1684" i="1"/>
  <c r="H1684" i="1" s="1"/>
  <c r="C1683" i="1"/>
  <c r="G1683" i="1" s="1"/>
  <c r="H1682" i="1"/>
  <c r="C1682" i="1"/>
  <c r="G1682" i="1" s="1"/>
  <c r="H1681" i="1"/>
  <c r="G1681" i="1"/>
  <c r="C1681" i="1"/>
  <c r="H1679" i="1"/>
  <c r="C1679" i="1"/>
  <c r="G1679" i="1" s="1"/>
  <c r="H1678" i="1"/>
  <c r="G1678" i="1"/>
  <c r="C1678" i="1"/>
  <c r="G1677" i="1"/>
  <c r="C1677" i="1"/>
  <c r="H1677" i="1" s="1"/>
  <c r="G1676" i="1"/>
  <c r="C1676" i="1"/>
  <c r="H1676" i="1" s="1"/>
  <c r="H1675" i="1"/>
  <c r="C1675" i="1"/>
  <c r="G1675" i="1" s="1"/>
  <c r="H1674" i="1"/>
  <c r="G1674" i="1"/>
  <c r="C1674" i="1"/>
  <c r="H1673" i="1"/>
  <c r="G1673" i="1"/>
  <c r="C1673" i="1"/>
  <c r="G1672" i="1"/>
  <c r="C1672" i="1"/>
  <c r="H1672" i="1" s="1"/>
  <c r="H1671" i="1"/>
  <c r="C1671" i="1"/>
  <c r="G1671" i="1" s="1"/>
  <c r="H1670" i="1"/>
  <c r="G1670" i="1"/>
  <c r="C1670" i="1"/>
  <c r="G1669" i="1"/>
  <c r="C1669" i="1"/>
  <c r="H1669" i="1" s="1"/>
  <c r="G1668" i="1"/>
  <c r="C1668" i="1"/>
  <c r="H1668" i="1" s="1"/>
  <c r="H1667" i="1"/>
  <c r="C1667" i="1"/>
  <c r="G1667" i="1" s="1"/>
  <c r="H1666" i="1"/>
  <c r="G1666" i="1"/>
  <c r="C1666" i="1"/>
  <c r="H1665" i="1"/>
  <c r="G1665" i="1"/>
  <c r="C1665" i="1"/>
  <c r="G1664" i="1"/>
  <c r="C1664" i="1"/>
  <c r="H1664" i="1" s="1"/>
  <c r="H1663" i="1"/>
  <c r="C1663" i="1"/>
  <c r="G1663" i="1" s="1"/>
  <c r="H1662" i="1"/>
  <c r="G1662" i="1"/>
  <c r="C1662" i="1"/>
  <c r="G1661" i="1"/>
  <c r="C1661" i="1"/>
  <c r="H1661" i="1" s="1"/>
  <c r="G1660" i="1"/>
  <c r="C1660" i="1"/>
  <c r="H1660" i="1" s="1"/>
  <c r="H1659" i="1"/>
  <c r="C1659" i="1"/>
  <c r="G1659" i="1" s="1"/>
  <c r="H1658" i="1"/>
  <c r="G1658" i="1"/>
  <c r="C1658" i="1"/>
  <c r="H1657" i="1"/>
  <c r="G1657" i="1"/>
  <c r="C1657" i="1"/>
  <c r="G1656" i="1"/>
  <c r="C1656" i="1"/>
  <c r="H1656" i="1" s="1"/>
  <c r="H1655" i="1"/>
  <c r="C1655" i="1"/>
  <c r="G1655" i="1" s="1"/>
  <c r="H1654" i="1"/>
  <c r="G1654" i="1"/>
  <c r="C1654" i="1"/>
  <c r="G1653" i="1"/>
  <c r="C1653" i="1"/>
  <c r="H1653" i="1" s="1"/>
  <c r="G1652" i="1"/>
  <c r="C1652" i="1"/>
  <c r="H1652" i="1" s="1"/>
  <c r="H1651" i="1"/>
  <c r="C1651" i="1"/>
  <c r="G1651" i="1" s="1"/>
  <c r="H1650" i="1"/>
  <c r="G1650" i="1"/>
  <c r="C1650" i="1"/>
  <c r="H1649" i="1"/>
  <c r="G1649" i="1"/>
  <c r="C1649" i="1"/>
  <c r="G1648" i="1"/>
  <c r="C1648" i="1"/>
  <c r="H1648" i="1" s="1"/>
  <c r="H1647" i="1"/>
  <c r="C1647" i="1"/>
  <c r="G1647" i="1" s="1"/>
  <c r="H1646" i="1"/>
  <c r="G1646" i="1"/>
  <c r="C1646" i="1"/>
  <c r="G1645" i="1"/>
  <c r="C1645" i="1"/>
  <c r="H1645" i="1" s="1"/>
  <c r="G1644" i="1"/>
  <c r="C1644" i="1"/>
  <c r="H1644" i="1" s="1"/>
  <c r="H1643" i="1"/>
  <c r="C1643" i="1"/>
  <c r="G1643" i="1" s="1"/>
  <c r="H1642" i="1"/>
  <c r="G1642" i="1"/>
  <c r="C1642" i="1"/>
  <c r="G1641" i="1"/>
  <c r="C1641" i="1"/>
  <c r="H1641" i="1" s="1"/>
  <c r="G1640" i="1"/>
  <c r="C1640" i="1"/>
  <c r="H1640" i="1" s="1"/>
  <c r="C1639" i="1"/>
  <c r="G1639" i="1" s="1"/>
  <c r="C1638" i="1"/>
  <c r="H1638" i="1" s="1"/>
  <c r="G1637" i="1"/>
  <c r="C1637" i="1"/>
  <c r="H1637" i="1" s="1"/>
  <c r="G1636" i="1"/>
  <c r="C1636" i="1"/>
  <c r="H1636" i="1" s="1"/>
  <c r="H1635" i="1"/>
  <c r="C1635" i="1"/>
  <c r="G1635" i="1" s="1"/>
  <c r="C1634" i="1"/>
  <c r="H1634" i="1" s="1"/>
  <c r="G1632" i="1"/>
  <c r="C1632" i="1"/>
  <c r="H1632" i="1" s="1"/>
  <c r="H1631" i="1"/>
  <c r="C1631" i="1"/>
  <c r="G1631" i="1" s="1"/>
  <c r="H1630" i="1"/>
  <c r="G1630" i="1"/>
  <c r="C1630" i="1"/>
  <c r="G1629" i="1"/>
  <c r="C1629" i="1"/>
  <c r="H1629" i="1" s="1"/>
  <c r="G1628" i="1"/>
  <c r="C1628" i="1"/>
  <c r="H1628" i="1" s="1"/>
  <c r="H1626" i="1"/>
  <c r="G1626" i="1"/>
  <c r="C1626" i="1"/>
  <c r="G1625" i="1"/>
  <c r="C1625" i="1"/>
  <c r="H1625" i="1" s="1"/>
  <c r="G1624" i="1"/>
  <c r="C1624" i="1"/>
  <c r="H1624" i="1" s="1"/>
  <c r="H1623" i="1"/>
  <c r="C1623" i="1"/>
  <c r="G1623" i="1" s="1"/>
  <c r="H1622" i="1"/>
  <c r="C1622" i="1"/>
  <c r="G1622" i="1" s="1"/>
  <c r="C1619" i="1"/>
  <c r="G1619" i="1" s="1"/>
  <c r="H1618" i="1"/>
  <c r="G1618" i="1"/>
  <c r="C1618" i="1"/>
  <c r="C1617" i="1"/>
  <c r="H1617" i="1" s="1"/>
  <c r="G1616" i="1"/>
  <c r="C1616" i="1"/>
  <c r="H1616" i="1" s="1"/>
  <c r="H1615" i="1"/>
  <c r="C1615" i="1"/>
  <c r="G1615" i="1" s="1"/>
  <c r="H1614" i="1"/>
  <c r="G1614" i="1"/>
  <c r="C1614" i="1"/>
  <c r="G1613" i="1"/>
  <c r="C1613" i="1"/>
  <c r="H1613" i="1" s="1"/>
  <c r="C1612" i="1"/>
  <c r="H1612" i="1" s="1"/>
  <c r="C1611" i="1"/>
  <c r="G1610" i="1"/>
  <c r="C1610" i="1"/>
  <c r="H1610" i="1" s="1"/>
  <c r="H1609" i="1"/>
  <c r="C1609" i="1"/>
  <c r="G1609" i="1" s="1"/>
  <c r="H1608" i="1"/>
  <c r="G1608" i="1"/>
  <c r="C1608" i="1"/>
  <c r="C1607" i="1"/>
  <c r="G1606" i="1"/>
  <c r="C1606" i="1"/>
  <c r="H1606" i="1" s="1"/>
  <c r="C1605" i="1"/>
  <c r="G1605" i="1" s="1"/>
  <c r="C1604" i="1"/>
  <c r="H1604" i="1" s="1"/>
  <c r="G1602" i="1"/>
  <c r="C1602" i="1"/>
  <c r="H1602" i="1" s="1"/>
  <c r="C1600" i="1"/>
  <c r="H1600" i="1" s="1"/>
  <c r="C1599" i="1"/>
  <c r="G1598" i="1"/>
  <c r="C1598" i="1"/>
  <c r="H1598" i="1" s="1"/>
  <c r="H1597" i="1"/>
  <c r="C1597" i="1"/>
  <c r="G1597" i="1" s="1"/>
  <c r="H1596" i="1"/>
  <c r="G1596" i="1"/>
  <c r="C1596" i="1"/>
  <c r="C1595" i="1"/>
  <c r="G1594" i="1"/>
  <c r="C1594" i="1"/>
  <c r="H1594" i="1" s="1"/>
  <c r="C1593" i="1"/>
  <c r="G1593" i="1" s="1"/>
  <c r="C1592" i="1"/>
  <c r="H1592" i="1" s="1"/>
  <c r="C1591" i="1"/>
  <c r="G1590" i="1"/>
  <c r="C1590" i="1"/>
  <c r="H1590" i="1" s="1"/>
  <c r="H1589" i="1"/>
  <c r="C1589" i="1"/>
  <c r="G1589" i="1" s="1"/>
  <c r="H1588" i="1"/>
  <c r="G1588" i="1"/>
  <c r="C1588" i="1"/>
  <c r="C1587" i="1"/>
  <c r="G1586" i="1"/>
  <c r="C1586" i="1"/>
  <c r="H1586" i="1" s="1"/>
  <c r="H1585" i="1"/>
  <c r="C1585" i="1"/>
  <c r="G1585" i="1" s="1"/>
  <c r="C1584" i="1"/>
  <c r="G1584" i="1" s="1"/>
  <c r="C1583" i="1"/>
  <c r="H1581" i="1"/>
  <c r="C1581" i="1"/>
  <c r="G1581" i="1" s="1"/>
  <c r="D1580" i="1"/>
  <c r="C1580" i="1"/>
  <c r="G1579" i="1"/>
  <c r="D1579" i="1"/>
  <c r="C1579" i="1"/>
  <c r="J1579" i="1" s="1"/>
  <c r="D1578" i="1"/>
  <c r="C1578" i="1"/>
  <c r="G1577" i="1"/>
  <c r="D1577" i="1"/>
  <c r="C1577" i="1"/>
  <c r="J1577" i="1" s="1"/>
  <c r="G1576" i="1"/>
  <c r="D1576" i="1"/>
  <c r="C1576" i="1"/>
  <c r="H1576" i="1" s="1"/>
  <c r="D1575" i="1"/>
  <c r="C1575" i="1"/>
  <c r="G1574" i="1"/>
  <c r="D1574" i="1"/>
  <c r="C1574" i="1"/>
  <c r="J1574" i="1" s="1"/>
  <c r="D1573" i="1"/>
  <c r="C1573" i="1"/>
  <c r="G1572" i="1"/>
  <c r="D1572" i="1"/>
  <c r="C1572" i="1"/>
  <c r="J1572" i="1" s="1"/>
  <c r="G1571" i="1"/>
  <c r="D1571" i="1"/>
  <c r="C1571" i="1"/>
  <c r="H1571" i="1" s="1"/>
  <c r="G1570" i="1"/>
  <c r="D1570" i="1"/>
  <c r="C1570" i="1"/>
  <c r="H1570" i="1" s="1"/>
  <c r="D1569" i="1"/>
  <c r="C1569" i="1"/>
  <c r="G1568" i="1"/>
  <c r="D1568" i="1"/>
  <c r="C1568" i="1"/>
  <c r="J1568" i="1" s="1"/>
  <c r="D1567" i="1"/>
  <c r="C1567" i="1"/>
  <c r="D1566" i="1"/>
  <c r="C1566" i="1"/>
  <c r="D1565" i="1"/>
  <c r="C1565" i="1"/>
  <c r="D1564" i="1"/>
  <c r="C1564" i="1"/>
  <c r="D1563" i="1"/>
  <c r="C1563" i="1"/>
  <c r="G1562" i="1"/>
  <c r="D1562" i="1"/>
  <c r="C1562" i="1"/>
  <c r="H1562" i="1" s="1"/>
  <c r="G1561" i="1"/>
  <c r="D1561" i="1"/>
  <c r="C1561" i="1"/>
  <c r="G1560" i="1"/>
  <c r="D1560" i="1"/>
  <c r="C1560" i="1"/>
  <c r="G1559" i="1"/>
  <c r="D1559" i="1"/>
  <c r="C1559" i="1"/>
  <c r="G1558" i="1"/>
  <c r="D1558" i="1"/>
  <c r="C1558" i="1"/>
  <c r="G1557" i="1"/>
  <c r="D1557" i="1"/>
  <c r="C1557" i="1"/>
  <c r="G1556" i="1"/>
  <c r="D1556" i="1"/>
  <c r="C1556" i="1"/>
  <c r="G1555" i="1"/>
  <c r="D1555" i="1"/>
  <c r="C1555" i="1"/>
  <c r="H1555" i="1" s="1"/>
  <c r="D1554" i="1"/>
  <c r="C1554" i="1"/>
  <c r="H1554" i="1" s="1"/>
  <c r="D1553" i="1"/>
  <c r="C1553" i="1"/>
  <c r="D1552" i="1"/>
  <c r="C1552" i="1"/>
  <c r="D1551" i="1"/>
  <c r="C1551" i="1"/>
  <c r="D1550" i="1"/>
  <c r="C1550" i="1"/>
  <c r="D1549" i="1"/>
  <c r="C1549" i="1"/>
  <c r="D1548" i="1"/>
  <c r="C1548" i="1"/>
  <c r="D1547" i="1"/>
  <c r="C1547" i="1"/>
  <c r="H1546" i="1"/>
  <c r="D1546" i="1"/>
  <c r="G1546" i="1" s="1"/>
  <c r="C1546" i="1"/>
  <c r="J1546" i="1" s="1"/>
  <c r="J1545" i="1"/>
  <c r="H1545" i="1"/>
  <c r="D1545" i="1"/>
  <c r="C1545" i="1"/>
  <c r="G1545" i="1" s="1"/>
  <c r="I1545" i="1" s="1"/>
  <c r="J1544" i="1"/>
  <c r="H1544" i="1"/>
  <c r="D1544" i="1"/>
  <c r="C1544" i="1"/>
  <c r="G1544" i="1" s="1"/>
  <c r="I1544" i="1" s="1"/>
  <c r="J1543" i="1"/>
  <c r="H1543" i="1"/>
  <c r="D1543" i="1"/>
  <c r="C1543" i="1"/>
  <c r="G1543" i="1" s="1"/>
  <c r="I1543" i="1" s="1"/>
  <c r="J1542" i="1"/>
  <c r="H1542" i="1"/>
  <c r="D1542" i="1"/>
  <c r="C1542" i="1"/>
  <c r="G1542" i="1" s="1"/>
  <c r="I1542" i="1" s="1"/>
  <c r="J1541" i="1"/>
  <c r="H1541" i="1"/>
  <c r="D1541" i="1"/>
  <c r="C1541" i="1"/>
  <c r="G1541" i="1" s="1"/>
  <c r="I1541" i="1" s="1"/>
  <c r="J1540" i="1"/>
  <c r="H1540" i="1"/>
  <c r="D1540" i="1"/>
  <c r="C1540" i="1"/>
  <c r="G1540" i="1" s="1"/>
  <c r="I1540" i="1" s="1"/>
  <c r="H1539" i="1"/>
  <c r="D1539" i="1"/>
  <c r="C1539" i="1"/>
  <c r="H1538" i="1"/>
  <c r="D1538" i="1"/>
  <c r="G1538" i="1" s="1"/>
  <c r="C1538" i="1"/>
  <c r="D1537" i="1"/>
  <c r="C1537" i="1"/>
  <c r="D1536" i="1"/>
  <c r="H1535" i="1"/>
  <c r="D1535" i="1"/>
  <c r="G1535" i="1" s="1"/>
  <c r="C1535" i="1"/>
  <c r="D1534" i="1"/>
  <c r="C1534" i="1"/>
  <c r="H1533" i="1"/>
  <c r="D1533" i="1"/>
  <c r="G1533" i="1" s="1"/>
  <c r="C1533" i="1"/>
  <c r="H1532" i="1"/>
  <c r="D1532" i="1"/>
  <c r="G1532" i="1" s="1"/>
  <c r="C1532" i="1"/>
  <c r="H1531" i="1"/>
  <c r="D1531" i="1"/>
  <c r="G1531" i="1" s="1"/>
  <c r="C1531" i="1"/>
  <c r="D1530" i="1"/>
  <c r="C1530" i="1"/>
  <c r="H1529" i="1"/>
  <c r="D1529" i="1"/>
  <c r="G1529" i="1" s="1"/>
  <c r="C1529" i="1"/>
  <c r="H1528" i="1"/>
  <c r="D1528" i="1"/>
  <c r="G1528" i="1" s="1"/>
  <c r="C1528" i="1"/>
  <c r="H1527" i="1"/>
  <c r="D1527" i="1"/>
  <c r="G1527" i="1" s="1"/>
  <c r="C1527" i="1"/>
  <c r="D1526" i="1"/>
  <c r="C1526" i="1"/>
  <c r="H1525" i="1"/>
  <c r="D1525" i="1"/>
  <c r="G1525" i="1" s="1"/>
  <c r="C1525" i="1"/>
  <c r="D1524" i="1"/>
  <c r="D1523" i="1"/>
  <c r="C1523" i="1"/>
  <c r="H1522" i="1"/>
  <c r="D1522" i="1"/>
  <c r="G1522" i="1" s="1"/>
  <c r="C1522" i="1"/>
  <c r="H1521" i="1"/>
  <c r="D1521" i="1"/>
  <c r="G1521" i="1" s="1"/>
  <c r="C1521" i="1"/>
  <c r="H1520" i="1"/>
  <c r="D1520" i="1"/>
  <c r="G1520" i="1" s="1"/>
  <c r="C1520" i="1"/>
  <c r="D1519" i="1"/>
  <c r="C1519" i="1"/>
  <c r="H1518" i="1"/>
  <c r="D1518" i="1"/>
  <c r="G1518" i="1" s="1"/>
  <c r="C1518" i="1"/>
  <c r="H1517" i="1"/>
  <c r="D1517" i="1"/>
  <c r="G1517" i="1" s="1"/>
  <c r="C1517" i="1"/>
  <c r="H1516" i="1"/>
  <c r="D1516" i="1"/>
  <c r="G1516" i="1" s="1"/>
  <c r="C1516" i="1"/>
  <c r="D1515" i="1"/>
  <c r="C1515" i="1"/>
  <c r="H1514" i="1"/>
  <c r="D1514" i="1"/>
  <c r="G1514" i="1" s="1"/>
  <c r="C1514" i="1"/>
  <c r="H1513" i="1"/>
  <c r="D1513" i="1"/>
  <c r="G1513" i="1" s="1"/>
  <c r="C1513" i="1"/>
  <c r="H1512" i="1"/>
  <c r="D1512" i="1"/>
  <c r="G1512" i="1" s="1"/>
  <c r="C1512" i="1"/>
  <c r="D1511" i="1"/>
  <c r="C1511" i="1"/>
  <c r="H1510" i="1"/>
  <c r="D1510" i="1"/>
  <c r="G1510" i="1" s="1"/>
  <c r="C1510" i="1"/>
  <c r="H1509" i="1"/>
  <c r="D1509" i="1"/>
  <c r="G1509" i="1" s="1"/>
  <c r="C1509" i="1"/>
  <c r="H1508" i="1"/>
  <c r="D1508" i="1"/>
  <c r="G1508" i="1" s="1"/>
  <c r="C1508" i="1"/>
  <c r="D1507" i="1"/>
  <c r="C1507" i="1"/>
  <c r="H1506" i="1"/>
  <c r="D1506" i="1"/>
  <c r="G1506" i="1" s="1"/>
  <c r="C1506" i="1"/>
  <c r="H1505" i="1"/>
  <c r="D1505" i="1"/>
  <c r="G1505" i="1" s="1"/>
  <c r="C1505" i="1"/>
  <c r="H1504" i="1"/>
  <c r="D1504" i="1"/>
  <c r="G1504" i="1" s="1"/>
  <c r="C1504" i="1"/>
  <c r="D1503" i="1"/>
  <c r="C1503" i="1"/>
  <c r="H1502" i="1"/>
  <c r="D1502" i="1"/>
  <c r="G1502" i="1" s="1"/>
  <c r="C1502" i="1"/>
  <c r="H1501" i="1"/>
  <c r="D1501" i="1"/>
  <c r="G1501" i="1" s="1"/>
  <c r="C1501" i="1"/>
  <c r="H1500" i="1"/>
  <c r="D1500" i="1"/>
  <c r="G1500" i="1" s="1"/>
  <c r="C1500" i="1"/>
  <c r="D1499" i="1"/>
  <c r="C1499" i="1"/>
  <c r="H1498" i="1"/>
  <c r="D1498" i="1"/>
  <c r="G1498" i="1" s="1"/>
  <c r="C1498" i="1"/>
  <c r="H1497" i="1"/>
  <c r="D1497" i="1"/>
  <c r="G1497" i="1" s="1"/>
  <c r="C1497" i="1"/>
  <c r="H1496" i="1"/>
  <c r="D1496" i="1"/>
  <c r="G1496" i="1" s="1"/>
  <c r="C1496" i="1"/>
  <c r="D1495" i="1"/>
  <c r="C1495" i="1"/>
  <c r="H1494" i="1"/>
  <c r="D1494" i="1"/>
  <c r="G1494" i="1" s="1"/>
  <c r="C1494" i="1"/>
  <c r="H1493" i="1"/>
  <c r="D1493" i="1"/>
  <c r="G1493" i="1" s="1"/>
  <c r="C1493" i="1"/>
  <c r="H1492" i="1"/>
  <c r="D1492" i="1"/>
  <c r="G1492" i="1" s="1"/>
  <c r="C1492" i="1"/>
  <c r="D1491" i="1"/>
  <c r="C1491" i="1"/>
  <c r="H1490" i="1"/>
  <c r="D1490" i="1"/>
  <c r="G1490" i="1" s="1"/>
  <c r="C1490" i="1"/>
  <c r="H1489" i="1"/>
  <c r="D1489" i="1"/>
  <c r="G1489" i="1" s="1"/>
  <c r="C1489" i="1"/>
  <c r="H1488" i="1"/>
  <c r="D1488" i="1"/>
  <c r="G1488" i="1" s="1"/>
  <c r="C1488" i="1"/>
  <c r="D1487" i="1"/>
  <c r="C1487" i="1"/>
  <c r="H1486" i="1"/>
  <c r="D1486" i="1"/>
  <c r="G1486" i="1" s="1"/>
  <c r="C1486" i="1"/>
  <c r="H1485" i="1"/>
  <c r="D1485" i="1"/>
  <c r="G1485" i="1" s="1"/>
  <c r="C1485" i="1"/>
  <c r="H1484" i="1"/>
  <c r="D1484" i="1"/>
  <c r="G1484" i="1" s="1"/>
  <c r="C1484" i="1"/>
  <c r="D1483" i="1"/>
  <c r="C1483" i="1"/>
  <c r="H1482" i="1"/>
  <c r="D1482" i="1"/>
  <c r="G1482" i="1" s="1"/>
  <c r="C1482" i="1"/>
  <c r="H1481" i="1"/>
  <c r="D1481" i="1"/>
  <c r="G1481" i="1" s="1"/>
  <c r="C1481" i="1"/>
  <c r="H1480" i="1"/>
  <c r="D1480" i="1"/>
  <c r="G1480" i="1" s="1"/>
  <c r="C1480" i="1"/>
  <c r="D1479" i="1"/>
  <c r="C1479" i="1"/>
  <c r="H1478" i="1"/>
  <c r="D1478" i="1"/>
  <c r="G1478" i="1" s="1"/>
  <c r="C1478" i="1"/>
  <c r="H1477" i="1"/>
  <c r="D1477" i="1"/>
  <c r="G1477" i="1" s="1"/>
  <c r="C1477" i="1"/>
  <c r="H1476" i="1"/>
  <c r="D1476" i="1"/>
  <c r="G1476" i="1" s="1"/>
  <c r="C1476" i="1"/>
  <c r="D1475" i="1"/>
  <c r="C1475" i="1"/>
  <c r="H1474" i="1"/>
  <c r="D1474" i="1"/>
  <c r="G1474" i="1" s="1"/>
  <c r="C1474" i="1"/>
  <c r="H1473" i="1"/>
  <c r="D1473" i="1"/>
  <c r="G1473" i="1" s="1"/>
  <c r="C1473" i="1"/>
  <c r="H1472" i="1"/>
  <c r="D1472" i="1"/>
  <c r="G1472" i="1" s="1"/>
  <c r="C1472" i="1"/>
  <c r="D1471" i="1"/>
  <c r="C1471" i="1"/>
  <c r="D1470" i="1"/>
  <c r="C1470" i="1"/>
  <c r="D1469" i="1"/>
  <c r="C1469" i="1"/>
  <c r="D1468" i="1"/>
  <c r="C1468" i="1"/>
  <c r="D1467" i="1"/>
  <c r="C1467" i="1"/>
  <c r="D1466" i="1"/>
  <c r="C1466" i="1"/>
  <c r="H1466" i="1" s="1"/>
  <c r="D1465" i="1"/>
  <c r="C1465" i="1"/>
  <c r="D1464" i="1"/>
  <c r="C1464" i="1"/>
  <c r="H1464" i="1" s="1"/>
  <c r="D1463" i="1"/>
  <c r="C1463" i="1"/>
  <c r="D1462" i="1"/>
  <c r="C1462" i="1"/>
  <c r="H1462" i="1" s="1"/>
  <c r="D1461" i="1"/>
  <c r="C1461" i="1"/>
  <c r="D1460" i="1"/>
  <c r="C1460" i="1"/>
  <c r="H1460" i="1" s="1"/>
  <c r="D1459" i="1"/>
  <c r="C1459" i="1"/>
  <c r="D1458" i="1"/>
  <c r="C1458" i="1"/>
  <c r="H1458" i="1" s="1"/>
  <c r="D1457" i="1"/>
  <c r="C1457" i="1"/>
  <c r="D1456" i="1"/>
  <c r="C1456" i="1"/>
  <c r="H1456" i="1" s="1"/>
  <c r="D1455" i="1"/>
  <c r="C1455" i="1"/>
  <c r="D1454" i="1"/>
  <c r="C1454" i="1"/>
  <c r="H1454" i="1" s="1"/>
  <c r="D1453" i="1"/>
  <c r="C1453" i="1"/>
  <c r="D1452" i="1"/>
  <c r="C1452" i="1"/>
  <c r="H1452" i="1" s="1"/>
  <c r="D1451" i="1"/>
  <c r="C1451" i="1"/>
  <c r="D1450" i="1"/>
  <c r="C1450" i="1"/>
  <c r="H1450" i="1" s="1"/>
  <c r="D1449" i="1"/>
  <c r="C1449" i="1"/>
  <c r="D1448" i="1"/>
  <c r="C1448" i="1"/>
  <c r="H1448" i="1" s="1"/>
  <c r="D1447" i="1"/>
  <c r="C1447" i="1"/>
  <c r="D1446" i="1"/>
  <c r="C1446" i="1"/>
  <c r="H1446" i="1" s="1"/>
  <c r="D1445" i="1"/>
  <c r="C1445" i="1"/>
  <c r="D1444" i="1"/>
  <c r="C1444" i="1"/>
  <c r="H1444" i="1" s="1"/>
  <c r="D1443" i="1"/>
  <c r="C1443" i="1"/>
  <c r="D1442" i="1"/>
  <c r="C1442" i="1"/>
  <c r="H1442" i="1" s="1"/>
  <c r="D1441" i="1"/>
  <c r="C1441" i="1"/>
  <c r="D1440" i="1"/>
  <c r="C1440" i="1"/>
  <c r="H1440" i="1" s="1"/>
  <c r="D1439" i="1"/>
  <c r="C1439" i="1"/>
  <c r="D1438" i="1"/>
  <c r="C1438" i="1"/>
  <c r="H1438" i="1" s="1"/>
  <c r="D1437" i="1"/>
  <c r="C1437" i="1"/>
  <c r="D1436" i="1"/>
  <c r="C1436" i="1"/>
  <c r="H1436" i="1" s="1"/>
  <c r="D1435" i="1"/>
  <c r="C1435" i="1"/>
  <c r="D1434" i="1"/>
  <c r="C1434" i="1"/>
  <c r="H1434" i="1" s="1"/>
  <c r="D1433" i="1"/>
  <c r="C1433" i="1"/>
  <c r="D1432" i="1"/>
  <c r="C1432" i="1"/>
  <c r="D1431" i="1"/>
  <c r="C1431" i="1"/>
  <c r="D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G1167" i="1"/>
  <c r="D1167" i="1"/>
  <c r="C1167" i="1"/>
  <c r="H1167" i="1" s="1"/>
  <c r="D1166" i="1"/>
  <c r="G1166" i="1" s="1"/>
  <c r="C1166" i="1"/>
  <c r="D1165" i="1"/>
  <c r="C1165" i="1"/>
  <c r="D1164" i="1"/>
  <c r="C1164" i="1"/>
  <c r="H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3" i="1"/>
  <c r="D1153" i="1"/>
  <c r="C1153" i="1"/>
  <c r="G1153" i="1" s="1"/>
  <c r="D1152" i="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D1140" i="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H1124" i="1"/>
  <c r="D1124" i="1"/>
  <c r="C1124" i="1"/>
  <c r="G1124" i="1" s="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D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D1076" i="1"/>
  <c r="C1076" i="1"/>
  <c r="G1076" i="1" s="1"/>
  <c r="D1075" i="1"/>
  <c r="C1075" i="1"/>
  <c r="G1075" i="1" s="1"/>
  <c r="D1073" i="1"/>
  <c r="C1073" i="1"/>
  <c r="G1073" i="1" s="1"/>
  <c r="D1072" i="1"/>
  <c r="C1072" i="1"/>
  <c r="G1072" i="1" s="1"/>
  <c r="H1071" i="1"/>
  <c r="D1071" i="1"/>
  <c r="C1071" i="1"/>
  <c r="G1071" i="1" s="1"/>
  <c r="H1070" i="1"/>
  <c r="D1070" i="1"/>
  <c r="C1070" i="1"/>
  <c r="G1070" i="1" s="1"/>
  <c r="D1069" i="1"/>
  <c r="C1069" i="1"/>
  <c r="G1069" i="1" s="1"/>
  <c r="D1068" i="1"/>
  <c r="C1068" i="1"/>
  <c r="G1068" i="1" s="1"/>
  <c r="H1067" i="1"/>
  <c r="D1067" i="1"/>
  <c r="C1067" i="1"/>
  <c r="G1067" i="1" s="1"/>
  <c r="H1066" i="1"/>
  <c r="D1066" i="1"/>
  <c r="C1066" i="1"/>
  <c r="G1066" i="1" s="1"/>
  <c r="D1065" i="1"/>
  <c r="C1065" i="1"/>
  <c r="G1065" i="1" s="1"/>
  <c r="D1064" i="1"/>
  <c r="C1064" i="1"/>
  <c r="G1064" i="1" s="1"/>
  <c r="H1063" i="1"/>
  <c r="D1063" i="1"/>
  <c r="C1063" i="1"/>
  <c r="G1063" i="1" s="1"/>
  <c r="H1062" i="1"/>
  <c r="D1062" i="1"/>
  <c r="C1062" i="1"/>
  <c r="G1062" i="1" s="1"/>
  <c r="D1061" i="1"/>
  <c r="C1061" i="1"/>
  <c r="D1060" i="1"/>
  <c r="C1060" i="1"/>
  <c r="G1060" i="1" s="1"/>
  <c r="H1059" i="1"/>
  <c r="D1059" i="1"/>
  <c r="C1059" i="1"/>
  <c r="G1059" i="1" s="1"/>
  <c r="H1058" i="1"/>
  <c r="D1058" i="1"/>
  <c r="C1058" i="1"/>
  <c r="G1058" i="1" s="1"/>
  <c r="D1057" i="1"/>
  <c r="C1057" i="1"/>
  <c r="D1056" i="1"/>
  <c r="C1056" i="1"/>
  <c r="G1056" i="1" s="1"/>
  <c r="H1055" i="1"/>
  <c r="D1055" i="1"/>
  <c r="C1055" i="1"/>
  <c r="G1055" i="1" s="1"/>
  <c r="H1054" i="1"/>
  <c r="D1054" i="1"/>
  <c r="C1054" i="1"/>
  <c r="G1054" i="1" s="1"/>
  <c r="D1053" i="1"/>
  <c r="C1053" i="1"/>
  <c r="D1052" i="1"/>
  <c r="C1052" i="1"/>
  <c r="G1052" i="1" s="1"/>
  <c r="H1051" i="1"/>
  <c r="D1051" i="1"/>
  <c r="C1051" i="1"/>
  <c r="G1051" i="1" s="1"/>
  <c r="H1050" i="1"/>
  <c r="D1050" i="1"/>
  <c r="C1050" i="1"/>
  <c r="G1050" i="1" s="1"/>
  <c r="D1049" i="1"/>
  <c r="C1049" i="1"/>
  <c r="D1048" i="1"/>
  <c r="C1048" i="1"/>
  <c r="G1048" i="1" s="1"/>
  <c r="H1047" i="1"/>
  <c r="D1047" i="1"/>
  <c r="C1047" i="1"/>
  <c r="G1047" i="1" s="1"/>
  <c r="H1046" i="1"/>
  <c r="D1046" i="1"/>
  <c r="C1046" i="1"/>
  <c r="G1046" i="1" s="1"/>
  <c r="D1045" i="1"/>
  <c r="C1045" i="1"/>
  <c r="D1044" i="1"/>
  <c r="C1044" i="1"/>
  <c r="G1044" i="1" s="1"/>
  <c r="H1043" i="1"/>
  <c r="D1043" i="1"/>
  <c r="C1043" i="1"/>
  <c r="G1043" i="1" s="1"/>
  <c r="H1042" i="1"/>
  <c r="D1042" i="1"/>
  <c r="C1042" i="1"/>
  <c r="G1042" i="1" s="1"/>
  <c r="D1041" i="1"/>
  <c r="C1041" i="1"/>
  <c r="D1040" i="1"/>
  <c r="C1040" i="1"/>
  <c r="G1040" i="1" s="1"/>
  <c r="H1039" i="1"/>
  <c r="D1039" i="1"/>
  <c r="C1039" i="1"/>
  <c r="G1039" i="1" s="1"/>
  <c r="H1038" i="1"/>
  <c r="D1038" i="1"/>
  <c r="C1038" i="1"/>
  <c r="G1038" i="1" s="1"/>
  <c r="D1037" i="1"/>
  <c r="C1037" i="1"/>
  <c r="D1036" i="1"/>
  <c r="C1036" i="1"/>
  <c r="G1036" i="1" s="1"/>
  <c r="H1035" i="1"/>
  <c r="D1035" i="1"/>
  <c r="C1035" i="1"/>
  <c r="G1035" i="1" s="1"/>
  <c r="H1034" i="1"/>
  <c r="D1034" i="1"/>
  <c r="C1034" i="1"/>
  <c r="G1034" i="1" s="1"/>
  <c r="D1033" i="1"/>
  <c r="C1033" i="1"/>
  <c r="D1032" i="1"/>
  <c r="C1032" i="1"/>
  <c r="G1032" i="1" s="1"/>
  <c r="H1031" i="1"/>
  <c r="D1031" i="1"/>
  <c r="C1031" i="1"/>
  <c r="G1031" i="1" s="1"/>
  <c r="H1030" i="1"/>
  <c r="D1030" i="1"/>
  <c r="C1030" i="1"/>
  <c r="G1030" i="1" s="1"/>
  <c r="D1029" i="1"/>
  <c r="C1029" i="1"/>
  <c r="D1028" i="1"/>
  <c r="C1028" i="1"/>
  <c r="G1028" i="1" s="1"/>
  <c r="H1027" i="1"/>
  <c r="D1027" i="1"/>
  <c r="C1027" i="1"/>
  <c r="G1027" i="1" s="1"/>
  <c r="H1026" i="1"/>
  <c r="D1026" i="1"/>
  <c r="C1026" i="1"/>
  <c r="G1026" i="1" s="1"/>
  <c r="D1025" i="1"/>
  <c r="C1025" i="1"/>
  <c r="D1024" i="1"/>
  <c r="C1024" i="1"/>
  <c r="G1024" i="1" s="1"/>
  <c r="H1023" i="1"/>
  <c r="D1023" i="1"/>
  <c r="C1023" i="1"/>
  <c r="G1023" i="1" s="1"/>
  <c r="H1022" i="1"/>
  <c r="D1022" i="1"/>
  <c r="C1022" i="1"/>
  <c r="G1022" i="1" s="1"/>
  <c r="D1021" i="1"/>
  <c r="C1021" i="1"/>
  <c r="D1020" i="1"/>
  <c r="C1020" i="1"/>
  <c r="G1020" i="1" s="1"/>
  <c r="H1019" i="1"/>
  <c r="D1019" i="1"/>
  <c r="C1019" i="1"/>
  <c r="G1019" i="1" s="1"/>
  <c r="H1018" i="1"/>
  <c r="D1018" i="1"/>
  <c r="C1018" i="1"/>
  <c r="G1018" i="1" s="1"/>
  <c r="D1017" i="1"/>
  <c r="C1017" i="1"/>
  <c r="D1016" i="1"/>
  <c r="C1016" i="1"/>
  <c r="G1016" i="1" s="1"/>
  <c r="H1015" i="1"/>
  <c r="D1015" i="1"/>
  <c r="C1015" i="1"/>
  <c r="G1015" i="1" s="1"/>
  <c r="H1014" i="1"/>
  <c r="D1014" i="1"/>
  <c r="C1014" i="1"/>
  <c r="G1014" i="1" s="1"/>
  <c r="D1013" i="1"/>
  <c r="C1013" i="1"/>
  <c r="D1012" i="1"/>
  <c r="C1012" i="1"/>
  <c r="G1012" i="1" s="1"/>
  <c r="D1010" i="1"/>
  <c r="C1010" i="1"/>
  <c r="D1009" i="1"/>
  <c r="C1009" i="1"/>
  <c r="G1009" i="1" s="1"/>
  <c r="H1008" i="1"/>
  <c r="D1008" i="1"/>
  <c r="C1008" i="1"/>
  <c r="G1008" i="1" s="1"/>
  <c r="H1007" i="1"/>
  <c r="D1007" i="1"/>
  <c r="C1007" i="1"/>
  <c r="G1007" i="1" s="1"/>
  <c r="D1006" i="1"/>
  <c r="C1006" i="1"/>
  <c r="D1005" i="1"/>
  <c r="C1005" i="1"/>
  <c r="G1005" i="1" s="1"/>
  <c r="H1004" i="1"/>
  <c r="D1004" i="1"/>
  <c r="C1004" i="1"/>
  <c r="G1004" i="1" s="1"/>
  <c r="H1003" i="1"/>
  <c r="D1003" i="1"/>
  <c r="C1003" i="1"/>
  <c r="G1003" i="1" s="1"/>
  <c r="D1002" i="1"/>
  <c r="C1002" i="1"/>
  <c r="D1001" i="1"/>
  <c r="C1001" i="1"/>
  <c r="G1001" i="1" s="1"/>
  <c r="H1000" i="1"/>
  <c r="D1000" i="1"/>
  <c r="C1000" i="1"/>
  <c r="G1000" i="1" s="1"/>
  <c r="H999" i="1"/>
  <c r="D999" i="1"/>
  <c r="C999" i="1"/>
  <c r="G999" i="1" s="1"/>
  <c r="D998" i="1"/>
  <c r="C998" i="1"/>
  <c r="D997" i="1"/>
  <c r="C997" i="1"/>
  <c r="G997" i="1" s="1"/>
  <c r="H996" i="1"/>
  <c r="D996" i="1"/>
  <c r="C996" i="1"/>
  <c r="G996" i="1" s="1"/>
  <c r="H995" i="1"/>
  <c r="D995" i="1"/>
  <c r="C995" i="1"/>
  <c r="G995" i="1" s="1"/>
  <c r="D994" i="1"/>
  <c r="C994" i="1"/>
  <c r="D993" i="1"/>
  <c r="C993" i="1"/>
  <c r="G993" i="1" s="1"/>
  <c r="H992" i="1"/>
  <c r="D992" i="1"/>
  <c r="C992" i="1"/>
  <c r="G992" i="1" s="1"/>
  <c r="H991" i="1"/>
  <c r="D991" i="1"/>
  <c r="C991" i="1"/>
  <c r="G991" i="1" s="1"/>
  <c r="D990" i="1"/>
  <c r="C990" i="1"/>
  <c r="D989" i="1"/>
  <c r="C989" i="1"/>
  <c r="G989" i="1" s="1"/>
  <c r="H988" i="1"/>
  <c r="D988" i="1"/>
  <c r="C988" i="1"/>
  <c r="G988" i="1" s="1"/>
  <c r="H987" i="1"/>
  <c r="D987" i="1"/>
  <c r="C987" i="1"/>
  <c r="G987" i="1" s="1"/>
  <c r="D986" i="1"/>
  <c r="C986" i="1"/>
  <c r="D985" i="1"/>
  <c r="C985" i="1"/>
  <c r="G985" i="1" s="1"/>
  <c r="H984" i="1"/>
  <c r="D984" i="1"/>
  <c r="C984" i="1"/>
  <c r="G984" i="1" s="1"/>
  <c r="H983" i="1"/>
  <c r="D983" i="1"/>
  <c r="C983" i="1"/>
  <c r="G983" i="1" s="1"/>
  <c r="D982" i="1"/>
  <c r="C982" i="1"/>
  <c r="D981" i="1"/>
  <c r="C981" i="1"/>
  <c r="G981" i="1" s="1"/>
  <c r="H980" i="1"/>
  <c r="D980" i="1"/>
  <c r="C980" i="1"/>
  <c r="G980" i="1" s="1"/>
  <c r="H979" i="1"/>
  <c r="D979" i="1"/>
  <c r="C979" i="1"/>
  <c r="G979" i="1" s="1"/>
  <c r="D978" i="1"/>
  <c r="C978" i="1"/>
  <c r="D977" i="1"/>
  <c r="C977" i="1"/>
  <c r="G977" i="1" s="1"/>
  <c r="H976" i="1"/>
  <c r="D976" i="1"/>
  <c r="C976" i="1"/>
  <c r="G976" i="1" s="1"/>
  <c r="H975" i="1"/>
  <c r="D975" i="1"/>
  <c r="C975" i="1"/>
  <c r="G975" i="1" s="1"/>
  <c r="D974" i="1"/>
  <c r="C974" i="1"/>
  <c r="D973" i="1"/>
  <c r="C973" i="1"/>
  <c r="G973" i="1" s="1"/>
  <c r="H972" i="1"/>
  <c r="D972" i="1"/>
  <c r="C972" i="1"/>
  <c r="G972" i="1" s="1"/>
  <c r="H971" i="1"/>
  <c r="D971" i="1"/>
  <c r="C971" i="1"/>
  <c r="G971" i="1" s="1"/>
  <c r="D970" i="1"/>
  <c r="C970" i="1"/>
  <c r="D969" i="1"/>
  <c r="C969" i="1"/>
  <c r="G969" i="1" s="1"/>
  <c r="H968" i="1"/>
  <c r="D968" i="1"/>
  <c r="C968" i="1"/>
  <c r="G968" i="1" s="1"/>
  <c r="H967" i="1"/>
  <c r="D967" i="1"/>
  <c r="C967" i="1"/>
  <c r="G967" i="1" s="1"/>
  <c r="D966" i="1"/>
  <c r="C966" i="1"/>
  <c r="D965" i="1"/>
  <c r="C965" i="1"/>
  <c r="G965" i="1" s="1"/>
  <c r="H964" i="1"/>
  <c r="D964" i="1"/>
  <c r="C964" i="1"/>
  <c r="G964" i="1" s="1"/>
  <c r="H963" i="1"/>
  <c r="D963" i="1"/>
  <c r="C963" i="1"/>
  <c r="G963" i="1" s="1"/>
  <c r="D962" i="1"/>
  <c r="C962" i="1"/>
  <c r="D961" i="1"/>
  <c r="C961" i="1"/>
  <c r="G961" i="1" s="1"/>
  <c r="H960" i="1"/>
  <c r="D960" i="1"/>
  <c r="C960" i="1"/>
  <c r="G960" i="1" s="1"/>
  <c r="H959" i="1"/>
  <c r="D959" i="1"/>
  <c r="C959" i="1"/>
  <c r="G959" i="1" s="1"/>
  <c r="D958" i="1"/>
  <c r="C958" i="1"/>
  <c r="D957" i="1"/>
  <c r="C957" i="1"/>
  <c r="G957" i="1" s="1"/>
  <c r="H956" i="1"/>
  <c r="D956" i="1"/>
  <c r="C956" i="1"/>
  <c r="G956" i="1" s="1"/>
  <c r="H955" i="1"/>
  <c r="D955" i="1"/>
  <c r="C955" i="1"/>
  <c r="G955" i="1" s="1"/>
  <c r="D954" i="1"/>
  <c r="C954" i="1"/>
  <c r="D953" i="1"/>
  <c r="C953" i="1"/>
  <c r="G953" i="1" s="1"/>
  <c r="H952" i="1"/>
  <c r="D952" i="1"/>
  <c r="C952" i="1"/>
  <c r="G952" i="1" s="1"/>
  <c r="H951" i="1"/>
  <c r="D951" i="1"/>
  <c r="C951" i="1"/>
  <c r="G951" i="1" s="1"/>
  <c r="D950" i="1"/>
  <c r="C950" i="1"/>
  <c r="D949" i="1"/>
  <c r="C949" i="1"/>
  <c r="G949" i="1" s="1"/>
  <c r="H948" i="1"/>
  <c r="D948" i="1"/>
  <c r="C948" i="1"/>
  <c r="G948" i="1" s="1"/>
  <c r="H947" i="1"/>
  <c r="D947" i="1"/>
  <c r="C947" i="1"/>
  <c r="G947" i="1" s="1"/>
  <c r="D946" i="1"/>
  <c r="C946" i="1"/>
  <c r="D945" i="1"/>
  <c r="C945" i="1"/>
  <c r="G945" i="1" s="1"/>
  <c r="H944" i="1"/>
  <c r="D944" i="1"/>
  <c r="C944" i="1"/>
  <c r="G944" i="1" s="1"/>
  <c r="H943" i="1"/>
  <c r="D943" i="1"/>
  <c r="C943" i="1"/>
  <c r="G943" i="1" s="1"/>
  <c r="D942" i="1"/>
  <c r="C942" i="1"/>
  <c r="D941" i="1"/>
  <c r="C941" i="1"/>
  <c r="G941" i="1" s="1"/>
  <c r="H940" i="1"/>
  <c r="D940" i="1"/>
  <c r="C940" i="1"/>
  <c r="G940" i="1" s="1"/>
  <c r="H939" i="1"/>
  <c r="D939" i="1"/>
  <c r="C939" i="1"/>
  <c r="G939" i="1" s="1"/>
  <c r="D938" i="1"/>
  <c r="C938" i="1"/>
  <c r="D937" i="1"/>
  <c r="C937" i="1"/>
  <c r="G937" i="1" s="1"/>
  <c r="H936" i="1"/>
  <c r="D936" i="1"/>
  <c r="C936" i="1"/>
  <c r="G936" i="1" s="1"/>
  <c r="H935" i="1"/>
  <c r="D935" i="1"/>
  <c r="C935" i="1"/>
  <c r="G935" i="1" s="1"/>
  <c r="D934" i="1"/>
  <c r="C934" i="1"/>
  <c r="D933" i="1"/>
  <c r="C933" i="1"/>
  <c r="G933" i="1" s="1"/>
  <c r="H932" i="1"/>
  <c r="D932" i="1"/>
  <c r="C932" i="1"/>
  <c r="G932" i="1" s="1"/>
  <c r="H931" i="1"/>
  <c r="D931" i="1"/>
  <c r="C931" i="1"/>
  <c r="G931" i="1" s="1"/>
  <c r="D930" i="1"/>
  <c r="C930" i="1"/>
  <c r="D929" i="1"/>
  <c r="C929" i="1"/>
  <c r="G929" i="1" s="1"/>
  <c r="H928" i="1"/>
  <c r="D928" i="1"/>
  <c r="C928" i="1"/>
  <c r="G928" i="1" s="1"/>
  <c r="H927" i="1"/>
  <c r="D927" i="1"/>
  <c r="C927" i="1"/>
  <c r="G927" i="1" s="1"/>
  <c r="D926" i="1"/>
  <c r="C926" i="1"/>
  <c r="D925" i="1"/>
  <c r="C925" i="1"/>
  <c r="G925" i="1" s="1"/>
  <c r="H924" i="1"/>
  <c r="D924" i="1"/>
  <c r="C924" i="1"/>
  <c r="G924" i="1" s="1"/>
  <c r="H923" i="1"/>
  <c r="D923" i="1"/>
  <c r="C923" i="1"/>
  <c r="G923" i="1" s="1"/>
  <c r="D922" i="1"/>
  <c r="C922" i="1"/>
  <c r="D921" i="1"/>
  <c r="C921" i="1"/>
  <c r="G921" i="1" s="1"/>
  <c r="H920" i="1"/>
  <c r="D920" i="1"/>
  <c r="C920" i="1"/>
  <c r="G920" i="1" s="1"/>
  <c r="H919" i="1"/>
  <c r="D919" i="1"/>
  <c r="C919" i="1"/>
  <c r="G919" i="1" s="1"/>
  <c r="D918" i="1"/>
  <c r="C918" i="1"/>
  <c r="D917" i="1"/>
  <c r="C917" i="1"/>
  <c r="G917" i="1" s="1"/>
  <c r="H916" i="1"/>
  <c r="D916" i="1"/>
  <c r="C916" i="1"/>
  <c r="G916" i="1" s="1"/>
  <c r="H915" i="1"/>
  <c r="D915" i="1"/>
  <c r="C915" i="1"/>
  <c r="G915" i="1" s="1"/>
  <c r="D914" i="1"/>
  <c r="C914" i="1"/>
  <c r="D913" i="1"/>
  <c r="C913" i="1"/>
  <c r="G913" i="1" s="1"/>
  <c r="H912" i="1"/>
  <c r="D912" i="1"/>
  <c r="C912" i="1"/>
  <c r="G912" i="1" s="1"/>
  <c r="H911" i="1"/>
  <c r="D911" i="1"/>
  <c r="C911" i="1"/>
  <c r="G911" i="1" s="1"/>
  <c r="D910" i="1"/>
  <c r="C910" i="1"/>
  <c r="D909" i="1"/>
  <c r="C909" i="1"/>
  <c r="G909" i="1" s="1"/>
  <c r="H908" i="1"/>
  <c r="D908" i="1"/>
  <c r="C908" i="1"/>
  <c r="G908" i="1" s="1"/>
  <c r="D907" i="1"/>
  <c r="H907" i="1" s="1"/>
  <c r="C907" i="1"/>
  <c r="D906" i="1"/>
  <c r="C906" i="1"/>
  <c r="D905" i="1"/>
  <c r="C905" i="1"/>
  <c r="G905" i="1" s="1"/>
  <c r="H904" i="1"/>
  <c r="D904" i="1"/>
  <c r="C904" i="1"/>
  <c r="D903" i="1"/>
  <c r="H903" i="1" s="1"/>
  <c r="C903" i="1"/>
  <c r="D902" i="1"/>
  <c r="C902" i="1"/>
  <c r="D901" i="1"/>
  <c r="C901" i="1"/>
  <c r="G901" i="1" s="1"/>
  <c r="H900" i="1"/>
  <c r="D900" i="1"/>
  <c r="C900" i="1"/>
  <c r="D899" i="1"/>
  <c r="H899" i="1" s="1"/>
  <c r="C899" i="1"/>
  <c r="D898" i="1"/>
  <c r="C898" i="1"/>
  <c r="D897" i="1"/>
  <c r="C897" i="1"/>
  <c r="G897" i="1" s="1"/>
  <c r="H896" i="1"/>
  <c r="D896" i="1"/>
  <c r="C896" i="1"/>
  <c r="D895" i="1"/>
  <c r="H895" i="1" s="1"/>
  <c r="C895" i="1"/>
  <c r="D894" i="1"/>
  <c r="C894" i="1"/>
  <c r="D893" i="1"/>
  <c r="C893" i="1"/>
  <c r="G893" i="1" s="1"/>
  <c r="H892" i="1"/>
  <c r="D892" i="1"/>
  <c r="C892" i="1"/>
  <c r="D891" i="1"/>
  <c r="H891" i="1" s="1"/>
  <c r="C891" i="1"/>
  <c r="D890" i="1"/>
  <c r="C890" i="1"/>
  <c r="D889" i="1"/>
  <c r="C889" i="1"/>
  <c r="G889" i="1" s="1"/>
  <c r="H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D653" i="1"/>
  <c r="H653" i="1" s="1"/>
  <c r="C653" i="1"/>
  <c r="H652" i="1"/>
  <c r="G652" i="1"/>
  <c r="D652" i="1"/>
  <c r="C652" i="1"/>
  <c r="H651" i="1"/>
  <c r="D651" i="1"/>
  <c r="G651" i="1" s="1"/>
  <c r="C651" i="1"/>
  <c r="H650" i="1"/>
  <c r="G650" i="1"/>
  <c r="D650" i="1"/>
  <c r="C650" i="1"/>
  <c r="C649" i="1"/>
  <c r="D648" i="1"/>
  <c r="H648" i="1" s="1"/>
  <c r="C648" i="1"/>
  <c r="D647" i="1"/>
  <c r="H647" i="1" s="1"/>
  <c r="C647" i="1"/>
  <c r="H646" i="1"/>
  <c r="D646" i="1"/>
  <c r="G646" i="1" s="1"/>
  <c r="C646" i="1"/>
  <c r="H645" i="1"/>
  <c r="G645" i="1"/>
  <c r="D645" i="1"/>
  <c r="C645"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D497" i="1"/>
  <c r="G497" i="1" s="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G423" i="1" s="1"/>
  <c r="C423" i="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C369"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G301" i="1"/>
  <c r="D301" i="1"/>
  <c r="H301" i="1" s="1"/>
  <c r="C301" i="1"/>
  <c r="G300"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D268" i="1"/>
  <c r="H268" i="1" s="1"/>
  <c r="C268" i="1"/>
  <c r="D267" i="1"/>
  <c r="H267" i="1" s="1"/>
  <c r="C267" i="1"/>
  <c r="D266" i="1"/>
  <c r="H266" i="1" s="1"/>
  <c r="C266" i="1"/>
  <c r="D265" i="1"/>
  <c r="H265" i="1" s="1"/>
  <c r="C265" i="1"/>
  <c r="D264" i="1"/>
  <c r="H264" i="1" s="1"/>
  <c r="C264" i="1"/>
  <c r="D263" i="1"/>
  <c r="H263" i="1" s="1"/>
  <c r="C263" i="1"/>
  <c r="D262" i="1"/>
  <c r="H262" i="1" s="1"/>
  <c r="C262" i="1"/>
  <c r="D261" i="1"/>
  <c r="H261" i="1" s="1"/>
  <c r="C261" i="1"/>
  <c r="D260" i="1"/>
  <c r="H260" i="1" s="1"/>
  <c r="C260" i="1"/>
  <c r="D259" i="1"/>
  <c r="H259" i="1" s="1"/>
  <c r="C259"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H239" i="1" s="1"/>
  <c r="C239" i="1"/>
  <c r="D238" i="1"/>
  <c r="H238" i="1" s="1"/>
  <c r="C238" i="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D226" i="1"/>
  <c r="D225" i="1"/>
  <c r="H225" i="1" s="1"/>
  <c r="C225" i="1"/>
  <c r="D224" i="1"/>
  <c r="H224" i="1" s="1"/>
  <c r="C224" i="1"/>
  <c r="D223" i="1"/>
  <c r="H223" i="1" s="1"/>
  <c r="C223" i="1"/>
  <c r="D222" i="1"/>
  <c r="H222" i="1" s="1"/>
  <c r="C222" i="1"/>
  <c r="D221" i="1"/>
  <c r="H221" i="1" s="1"/>
  <c r="C221" i="1"/>
  <c r="D220" i="1"/>
  <c r="H220" i="1" s="1"/>
  <c r="C220" i="1"/>
  <c r="D219" i="1"/>
  <c r="H219" i="1" s="1"/>
  <c r="C219" i="1"/>
  <c r="D218" i="1"/>
  <c r="H218" i="1" s="1"/>
  <c r="C218" i="1"/>
  <c r="D217" i="1"/>
  <c r="H217" i="1" s="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7" i="1"/>
  <c r="C197" i="1"/>
  <c r="D196" i="1"/>
  <c r="C196" i="1"/>
  <c r="D195" i="1"/>
  <c r="C195" i="1"/>
  <c r="D194" i="1"/>
  <c r="C194" i="1"/>
  <c r="D193" i="1"/>
  <c r="C193" i="1"/>
  <c r="D192" i="1"/>
  <c r="C192" i="1"/>
  <c r="D191" i="1"/>
  <c r="C191"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C166" i="1"/>
  <c r="D165" i="1"/>
  <c r="C165" i="1"/>
  <c r="D164" i="1"/>
  <c r="C164" i="1"/>
  <c r="D163" i="1"/>
  <c r="C163" i="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2" i="1"/>
  <c r="C122" i="1"/>
  <c r="D121" i="1"/>
  <c r="D120" i="1"/>
  <c r="C120" i="1"/>
  <c r="D119" i="1"/>
  <c r="C119" i="1"/>
  <c r="D118" i="1"/>
  <c r="C118" i="1"/>
  <c r="D117" i="1"/>
  <c r="C117" i="1"/>
  <c r="D116" i="1"/>
  <c r="H116" i="1" s="1"/>
  <c r="C116" i="1"/>
  <c r="G115" i="1"/>
  <c r="D115" i="1"/>
  <c r="H115" i="1" s="1"/>
  <c r="C115" i="1"/>
  <c r="D114" i="1"/>
  <c r="H114" i="1" s="1"/>
  <c r="C114" i="1"/>
  <c r="D113" i="1"/>
  <c r="H113" i="1" s="1"/>
  <c r="C113" i="1"/>
  <c r="D112" i="1"/>
  <c r="H112" i="1" s="1"/>
  <c r="C112" i="1"/>
  <c r="G111" i="1"/>
  <c r="D111" i="1"/>
  <c r="H111" i="1" s="1"/>
  <c r="C111" i="1"/>
  <c r="D110" i="1"/>
  <c r="H110" i="1" s="1"/>
  <c r="C110" i="1"/>
  <c r="D109" i="1"/>
  <c r="H109" i="1" s="1"/>
  <c r="C109" i="1"/>
  <c r="D108" i="1"/>
  <c r="H108" i="1" s="1"/>
  <c r="C108" i="1"/>
  <c r="G107" i="1"/>
  <c r="D107" i="1"/>
  <c r="H107" i="1" s="1"/>
  <c r="C107" i="1"/>
  <c r="D106" i="1"/>
  <c r="H106" i="1" s="1"/>
  <c r="C106" i="1"/>
  <c r="D105" i="1"/>
  <c r="H105" i="1" s="1"/>
  <c r="C105" i="1"/>
  <c r="D104" i="1"/>
  <c r="H104" i="1" s="1"/>
  <c r="C104" i="1"/>
  <c r="G103" i="1"/>
  <c r="D103" i="1"/>
  <c r="H103" i="1" s="1"/>
  <c r="C103" i="1"/>
  <c r="D102" i="1"/>
  <c r="D101" i="1"/>
  <c r="H101" i="1" s="1"/>
  <c r="C101" i="1"/>
  <c r="G100" i="1"/>
  <c r="D100" i="1"/>
  <c r="H100" i="1" s="1"/>
  <c r="C100" i="1"/>
  <c r="D99" i="1"/>
  <c r="G99" i="1" s="1"/>
  <c r="C99" i="1"/>
  <c r="D98" i="1"/>
  <c r="C98" i="1"/>
  <c r="H98" i="1" s="1"/>
  <c r="D97" i="1"/>
  <c r="C97" i="1"/>
  <c r="H97" i="1" s="1"/>
  <c r="G96" i="1"/>
  <c r="D96" i="1"/>
  <c r="C96" i="1"/>
  <c r="H96" i="1" s="1"/>
  <c r="D95" i="1"/>
  <c r="G95" i="1" s="1"/>
  <c r="C95" i="1"/>
  <c r="D94" i="1"/>
  <c r="C94" i="1"/>
  <c r="H94" i="1" s="1"/>
  <c r="D93" i="1"/>
  <c r="C93" i="1"/>
  <c r="G92" i="1"/>
  <c r="D92" i="1"/>
  <c r="C92" i="1"/>
  <c r="H92" i="1" s="1"/>
  <c r="D91" i="1"/>
  <c r="G91" i="1" s="1"/>
  <c r="C91" i="1"/>
  <c r="D90" i="1"/>
  <c r="C90" i="1"/>
  <c r="H90" i="1" s="1"/>
  <c r="D89" i="1"/>
  <c r="C89" i="1"/>
  <c r="G88" i="1"/>
  <c r="D88" i="1"/>
  <c r="C88" i="1"/>
  <c r="H88" i="1" s="1"/>
  <c r="D87" i="1"/>
  <c r="G87" i="1" s="1"/>
  <c r="C87" i="1"/>
  <c r="D86" i="1"/>
  <c r="C86" i="1"/>
  <c r="H86" i="1" s="1"/>
  <c r="D85" i="1"/>
  <c r="C85" i="1"/>
  <c r="H85" i="1" s="1"/>
  <c r="G84" i="1"/>
  <c r="D84" i="1"/>
  <c r="C84" i="1"/>
  <c r="H84" i="1" s="1"/>
  <c r="D83" i="1"/>
  <c r="G83" i="1" s="1"/>
  <c r="C83" i="1"/>
  <c r="D82" i="1"/>
  <c r="C82" i="1"/>
  <c r="H82" i="1" s="1"/>
  <c r="D81" i="1"/>
  <c r="C81" i="1"/>
  <c r="H81" i="1" s="1"/>
  <c r="G80" i="1"/>
  <c r="D80" i="1"/>
  <c r="C80" i="1"/>
  <c r="H80" i="1" s="1"/>
  <c r="D79" i="1"/>
  <c r="G79" i="1" s="1"/>
  <c r="C79" i="1"/>
  <c r="D77" i="1"/>
  <c r="C77" i="1"/>
  <c r="H77" i="1" s="1"/>
  <c r="G76" i="1"/>
  <c r="D76" i="1"/>
  <c r="C76" i="1"/>
  <c r="H76" i="1" s="1"/>
  <c r="D75" i="1"/>
  <c r="G75" i="1" s="1"/>
  <c r="C75" i="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H1639" i="1" l="1"/>
  <c r="D51" i="8"/>
  <c r="C1627" i="1" s="1"/>
  <c r="G1627" i="1" s="1"/>
  <c r="G1638" i="1"/>
  <c r="H1683" i="1"/>
  <c r="C1680" i="1"/>
  <c r="H1680" i="1" s="1"/>
  <c r="G1684" i="1"/>
  <c r="G1680" i="1"/>
  <c r="G1685" i="1"/>
  <c r="H1627" i="1"/>
  <c r="G1634" i="1"/>
  <c r="C1633" i="1"/>
  <c r="D45" i="8"/>
  <c r="H1619" i="1"/>
  <c r="G1617" i="1"/>
  <c r="G1612" i="1"/>
  <c r="H1605" i="1"/>
  <c r="C1603" i="1"/>
  <c r="G1604" i="1"/>
  <c r="H1601" i="1"/>
  <c r="G1600" i="1"/>
  <c r="H1593" i="1"/>
  <c r="G1592" i="1"/>
  <c r="H1582" i="1"/>
  <c r="G1582" i="1"/>
  <c r="H1584" i="1"/>
  <c r="G299" i="1"/>
  <c r="G907" i="1"/>
  <c r="G727" i="1"/>
  <c r="G653" i="1"/>
  <c r="E296" i="9"/>
  <c r="B296" i="9" s="1"/>
  <c r="G648" i="1"/>
  <c r="G647" i="1"/>
  <c r="H649" i="1"/>
  <c r="G649" i="1"/>
  <c r="F656" i="4"/>
  <c r="G636" i="1"/>
  <c r="G485" i="1"/>
  <c r="H485" i="1"/>
  <c r="H423" i="1"/>
  <c r="E647" i="4"/>
  <c r="D641" i="1" s="1"/>
  <c r="D422" i="1"/>
  <c r="G368" i="1"/>
  <c r="H368" i="1"/>
  <c r="D369" i="1"/>
  <c r="E360" i="4"/>
  <c r="D355" i="1" s="1"/>
  <c r="F322" i="4"/>
  <c r="D421" i="1"/>
  <c r="F246" i="9"/>
  <c r="B246" i="9" s="1"/>
  <c r="D190" i="1"/>
  <c r="F243" i="9"/>
  <c r="B243" i="9" s="1"/>
  <c r="F242" i="9"/>
  <c r="B242" i="9" s="1"/>
  <c r="D174" i="1"/>
  <c r="G174" i="1" s="1"/>
  <c r="F239" i="9"/>
  <c r="B239" i="9" s="1"/>
  <c r="E164" i="4"/>
  <c r="D160" i="1" s="1"/>
  <c r="H160" i="1" s="1"/>
  <c r="E153" i="4"/>
  <c r="D149" i="1" s="1"/>
  <c r="F237" i="9"/>
  <c r="B237" i="9" s="1"/>
  <c r="H93" i="1"/>
  <c r="H89" i="1"/>
  <c r="H125" i="1"/>
  <c r="G125" i="1"/>
  <c r="H129" i="1"/>
  <c r="G129" i="1"/>
  <c r="H201" i="1"/>
  <c r="G201" i="1"/>
  <c r="H205" i="1"/>
  <c r="G205" i="1"/>
  <c r="H209" i="1"/>
  <c r="G209" i="1"/>
  <c r="H211" i="1"/>
  <c r="G211" i="1"/>
  <c r="H213" i="1"/>
  <c r="G213" i="1"/>
  <c r="H215" i="1"/>
  <c r="G215" i="1"/>
  <c r="G106" i="1"/>
  <c r="G110" i="1"/>
  <c r="G114" i="1"/>
  <c r="H117" i="1"/>
  <c r="G117" i="1"/>
  <c r="H119" i="1"/>
  <c r="G119" i="1"/>
  <c r="H132" i="1"/>
  <c r="G132" i="1"/>
  <c r="H134" i="1"/>
  <c r="G134" i="1"/>
  <c r="H136" i="1"/>
  <c r="G136" i="1"/>
  <c r="H138" i="1"/>
  <c r="G138" i="1"/>
  <c r="H140" i="1"/>
  <c r="G140" i="1"/>
  <c r="H142" i="1"/>
  <c r="G142" i="1"/>
  <c r="H144" i="1"/>
  <c r="G144" i="1"/>
  <c r="H146" i="1"/>
  <c r="G146" i="1"/>
  <c r="H151" i="1"/>
  <c r="G151" i="1"/>
  <c r="H153" i="1"/>
  <c r="G153" i="1"/>
  <c r="H155" i="1"/>
  <c r="G155" i="1"/>
  <c r="H157" i="1"/>
  <c r="G157" i="1"/>
  <c r="H159" i="1"/>
  <c r="G159" i="1"/>
  <c r="H161" i="1"/>
  <c r="G161" i="1"/>
  <c r="H163" i="1"/>
  <c r="G163" i="1"/>
  <c r="H165" i="1"/>
  <c r="G165" i="1"/>
  <c r="H167" i="1"/>
  <c r="G167" i="1"/>
  <c r="H169" i="1"/>
  <c r="G169" i="1"/>
  <c r="H171" i="1"/>
  <c r="G171" i="1"/>
  <c r="H173" i="1"/>
  <c r="G173" i="1"/>
  <c r="H175" i="1"/>
  <c r="G175" i="1"/>
  <c r="H177" i="1"/>
  <c r="G177" i="1"/>
  <c r="H179" i="1"/>
  <c r="G179" i="1"/>
  <c r="H181" i="1"/>
  <c r="G181" i="1"/>
  <c r="H183" i="1"/>
  <c r="G183" i="1"/>
  <c r="H185" i="1"/>
  <c r="G185" i="1"/>
  <c r="H187" i="1"/>
  <c r="G187" i="1"/>
  <c r="H189" i="1"/>
  <c r="G189" i="1"/>
  <c r="H191" i="1"/>
  <c r="G191" i="1"/>
  <c r="H193" i="1"/>
  <c r="G193" i="1"/>
  <c r="H195" i="1"/>
  <c r="G195" i="1"/>
  <c r="H197" i="1"/>
  <c r="G197" i="1"/>
  <c r="H123" i="1"/>
  <c r="G123" i="1"/>
  <c r="H127" i="1"/>
  <c r="G127" i="1"/>
  <c r="H199" i="1"/>
  <c r="G199" i="1"/>
  <c r="H203" i="1"/>
  <c r="G203" i="1"/>
  <c r="H207" i="1"/>
  <c r="G207" i="1"/>
  <c r="G4" i="1"/>
  <c r="G6" i="1"/>
  <c r="G8" i="1"/>
  <c r="G10" i="1"/>
  <c r="G12" i="1"/>
  <c r="G14" i="1"/>
  <c r="G16" i="1"/>
  <c r="G18" i="1"/>
  <c r="G19" i="1"/>
  <c r="G21" i="1"/>
  <c r="G23" i="1"/>
  <c r="G25" i="1"/>
  <c r="G28" i="1"/>
  <c r="G30" i="1"/>
  <c r="G32" i="1"/>
  <c r="G34" i="1"/>
  <c r="G36" i="1"/>
  <c r="G38" i="1"/>
  <c r="G40" i="1"/>
  <c r="G41" i="1"/>
  <c r="G42"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82" i="1"/>
  <c r="G86" i="1"/>
  <c r="G90" i="1"/>
  <c r="G94" i="1"/>
  <c r="G98" i="1"/>
  <c r="G105" i="1"/>
  <c r="G109" i="1"/>
  <c r="G113" i="1"/>
  <c r="H122" i="1"/>
  <c r="G122" i="1"/>
  <c r="H124" i="1"/>
  <c r="G124" i="1"/>
  <c r="H126" i="1"/>
  <c r="G126" i="1"/>
  <c r="H128" i="1"/>
  <c r="G128" i="1"/>
  <c r="H200" i="1"/>
  <c r="G200" i="1"/>
  <c r="H202" i="1"/>
  <c r="G202" i="1"/>
  <c r="H204" i="1"/>
  <c r="G204" i="1"/>
  <c r="H206" i="1"/>
  <c r="G206" i="1"/>
  <c r="H208" i="1"/>
  <c r="G208" i="1"/>
  <c r="H210" i="1"/>
  <c r="G210" i="1"/>
  <c r="H212" i="1"/>
  <c r="G212" i="1"/>
  <c r="H214" i="1"/>
  <c r="G214" i="1"/>
  <c r="H216" i="1"/>
  <c r="G216" i="1"/>
  <c r="G5" i="1"/>
  <c r="G7" i="1"/>
  <c r="G9" i="1"/>
  <c r="G11" i="1"/>
  <c r="G13" i="1"/>
  <c r="G15" i="1"/>
  <c r="G17" i="1"/>
  <c r="G20" i="1"/>
  <c r="G22" i="1"/>
  <c r="G24" i="1"/>
  <c r="G26" i="1"/>
  <c r="G27" i="1"/>
  <c r="G29" i="1"/>
  <c r="G31" i="1"/>
  <c r="G33" i="1"/>
  <c r="G35" i="1"/>
  <c r="G37" i="1"/>
  <c r="G39" i="1"/>
  <c r="G43" i="1"/>
  <c r="H75" i="1"/>
  <c r="G77" i="1"/>
  <c r="H79" i="1"/>
  <c r="G81" i="1"/>
  <c r="H83" i="1"/>
  <c r="G85" i="1"/>
  <c r="H87" i="1"/>
  <c r="G89" i="1"/>
  <c r="H91" i="1"/>
  <c r="G93" i="1"/>
  <c r="H95" i="1"/>
  <c r="G97" i="1"/>
  <c r="H99" i="1"/>
  <c r="G101" i="1"/>
  <c r="G104" i="1"/>
  <c r="G108" i="1"/>
  <c r="G112" i="1"/>
  <c r="G116" i="1"/>
  <c r="H118" i="1"/>
  <c r="G118" i="1"/>
  <c r="H120" i="1"/>
  <c r="G120" i="1"/>
  <c r="H131" i="1"/>
  <c r="G131" i="1"/>
  <c r="H133" i="1"/>
  <c r="G133" i="1"/>
  <c r="H135" i="1"/>
  <c r="G135" i="1"/>
  <c r="H137" i="1"/>
  <c r="G137" i="1"/>
  <c r="H139" i="1"/>
  <c r="G139" i="1"/>
  <c r="H141" i="1"/>
  <c r="G141" i="1"/>
  <c r="H143" i="1"/>
  <c r="G143" i="1"/>
  <c r="H145" i="1"/>
  <c r="G145" i="1"/>
  <c r="H147" i="1"/>
  <c r="G147" i="1"/>
  <c r="H150" i="1"/>
  <c r="G150" i="1"/>
  <c r="H152" i="1"/>
  <c r="G152" i="1"/>
  <c r="H154" i="1"/>
  <c r="G154" i="1"/>
  <c r="H156" i="1"/>
  <c r="G156" i="1"/>
  <c r="H158" i="1"/>
  <c r="G158" i="1"/>
  <c r="H162" i="1"/>
  <c r="G162" i="1"/>
  <c r="H164" i="1"/>
  <c r="G164" i="1"/>
  <c r="H166" i="1"/>
  <c r="G166" i="1"/>
  <c r="H168" i="1"/>
  <c r="G168" i="1"/>
  <c r="H170" i="1"/>
  <c r="G170" i="1"/>
  <c r="H172" i="1"/>
  <c r="G172" i="1"/>
  <c r="H174" i="1"/>
  <c r="H176" i="1"/>
  <c r="G176" i="1"/>
  <c r="H178" i="1"/>
  <c r="G178" i="1"/>
  <c r="H180" i="1"/>
  <c r="G180" i="1"/>
  <c r="H182" i="1"/>
  <c r="G182" i="1"/>
  <c r="H184" i="1"/>
  <c r="G184" i="1"/>
  <c r="H186" i="1"/>
  <c r="G186" i="1"/>
  <c r="H188" i="1"/>
  <c r="G188" i="1"/>
  <c r="H190" i="1"/>
  <c r="G190" i="1"/>
  <c r="H192" i="1"/>
  <c r="G192" i="1"/>
  <c r="H194" i="1"/>
  <c r="G194" i="1"/>
  <c r="H196" i="1"/>
  <c r="G196" i="1"/>
  <c r="G890" i="1"/>
  <c r="H890" i="1"/>
  <c r="G906" i="1"/>
  <c r="H906" i="1"/>
  <c r="G914" i="1"/>
  <c r="H914" i="1"/>
  <c r="G922" i="1"/>
  <c r="H922" i="1"/>
  <c r="G930" i="1"/>
  <c r="H930" i="1"/>
  <c r="G938" i="1"/>
  <c r="H938" i="1"/>
  <c r="G946" i="1"/>
  <c r="H946" i="1"/>
  <c r="G954" i="1"/>
  <c r="H954" i="1"/>
  <c r="G962" i="1"/>
  <c r="H962" i="1"/>
  <c r="G970" i="1"/>
  <c r="H970" i="1"/>
  <c r="G978" i="1"/>
  <c r="H978" i="1"/>
  <c r="G986" i="1"/>
  <c r="H986" i="1"/>
  <c r="G994" i="1"/>
  <c r="H994" i="1"/>
  <c r="G1002" i="1"/>
  <c r="H1002" i="1"/>
  <c r="G1010" i="1"/>
  <c r="H1010"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894" i="1"/>
  <c r="H894" i="1"/>
  <c r="G1013" i="1"/>
  <c r="H1013" i="1"/>
  <c r="G1021" i="1"/>
  <c r="H1021" i="1"/>
  <c r="G1029" i="1"/>
  <c r="H1029" i="1"/>
  <c r="G1037" i="1"/>
  <c r="H1037" i="1"/>
  <c r="G1045" i="1"/>
  <c r="H1045" i="1"/>
  <c r="G1053" i="1"/>
  <c r="H1053" i="1"/>
  <c r="G1061" i="1"/>
  <c r="H1061" i="1"/>
  <c r="G898" i="1"/>
  <c r="H898" i="1"/>
  <c r="G910" i="1"/>
  <c r="H910" i="1"/>
  <c r="G918" i="1"/>
  <c r="H918" i="1"/>
  <c r="G926" i="1"/>
  <c r="H926" i="1"/>
  <c r="G934" i="1"/>
  <c r="H934" i="1"/>
  <c r="G942" i="1"/>
  <c r="H942" i="1"/>
  <c r="G950" i="1"/>
  <c r="H950" i="1"/>
  <c r="G958" i="1"/>
  <c r="H958" i="1"/>
  <c r="G966" i="1"/>
  <c r="H966" i="1"/>
  <c r="G974" i="1"/>
  <c r="H974" i="1"/>
  <c r="G982" i="1"/>
  <c r="H982" i="1"/>
  <c r="G990" i="1"/>
  <c r="H990" i="1"/>
  <c r="G998" i="1"/>
  <c r="H998" i="1"/>
  <c r="G1006" i="1"/>
  <c r="H1006" i="1"/>
  <c r="G902" i="1"/>
  <c r="H902" i="1"/>
  <c r="G1017" i="1"/>
  <c r="H1017" i="1"/>
  <c r="G1025" i="1"/>
  <c r="H1025" i="1"/>
  <c r="G1033" i="1"/>
  <c r="H1033" i="1"/>
  <c r="G1041" i="1"/>
  <c r="H1041" i="1"/>
  <c r="G1049" i="1"/>
  <c r="H1049" i="1"/>
  <c r="G1057" i="1"/>
  <c r="H1057" i="1"/>
  <c r="G888" i="1"/>
  <c r="G892" i="1"/>
  <c r="G896" i="1"/>
  <c r="G900" i="1"/>
  <c r="G904" i="1"/>
  <c r="H1065" i="1"/>
  <c r="H1069" i="1"/>
  <c r="H1073" i="1"/>
  <c r="H1076" i="1"/>
  <c r="H889" i="1"/>
  <c r="G891" i="1"/>
  <c r="H893" i="1"/>
  <c r="G895" i="1"/>
  <c r="H897" i="1"/>
  <c r="G899" i="1"/>
  <c r="H901" i="1"/>
  <c r="G903" i="1"/>
  <c r="H905" i="1"/>
  <c r="H909" i="1"/>
  <c r="H913" i="1"/>
  <c r="H917" i="1"/>
  <c r="H921" i="1"/>
  <c r="H925" i="1"/>
  <c r="H929" i="1"/>
  <c r="H933" i="1"/>
  <c r="H937" i="1"/>
  <c r="H941" i="1"/>
  <c r="H945" i="1"/>
  <c r="H949" i="1"/>
  <c r="H953" i="1"/>
  <c r="H957" i="1"/>
  <c r="H961" i="1"/>
  <c r="H965" i="1"/>
  <c r="H969" i="1"/>
  <c r="H973" i="1"/>
  <c r="H977" i="1"/>
  <c r="H981" i="1"/>
  <c r="H985" i="1"/>
  <c r="H989" i="1"/>
  <c r="H993" i="1"/>
  <c r="H997" i="1"/>
  <c r="H1001" i="1"/>
  <c r="H1005" i="1"/>
  <c r="H1009" i="1"/>
  <c r="H1012" i="1"/>
  <c r="H1016" i="1"/>
  <c r="H1020" i="1"/>
  <c r="H1024" i="1"/>
  <c r="H1028" i="1"/>
  <c r="H1032" i="1"/>
  <c r="H1036" i="1"/>
  <c r="H1040" i="1"/>
  <c r="H1044" i="1"/>
  <c r="H1048" i="1"/>
  <c r="H1052" i="1"/>
  <c r="H1056" i="1"/>
  <c r="H1060" i="1"/>
  <c r="H1064" i="1"/>
  <c r="H1068" i="1"/>
  <c r="H1072" i="1"/>
  <c r="H1075" i="1"/>
  <c r="H1165" i="1"/>
  <c r="G1165" i="1"/>
  <c r="H1467" i="1"/>
  <c r="G1467" i="1"/>
  <c r="H1469" i="1"/>
  <c r="G1469" i="1"/>
  <c r="G1471" i="1"/>
  <c r="H1471" i="1"/>
  <c r="G1487" i="1"/>
  <c r="H1487" i="1"/>
  <c r="G1503" i="1"/>
  <c r="H1503" i="1"/>
  <c r="G1519" i="1"/>
  <c r="H1519" i="1"/>
  <c r="G1530" i="1"/>
  <c r="H1530"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58" i="1"/>
  <c r="G1258"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24" i="1"/>
  <c r="G1424" i="1"/>
  <c r="H1426" i="1"/>
  <c r="G1426" i="1"/>
  <c r="H1428" i="1"/>
  <c r="G1428" i="1"/>
  <c r="H1432" i="1"/>
  <c r="G1432" i="1"/>
  <c r="G1483" i="1"/>
  <c r="H1483" i="1"/>
  <c r="G1499" i="1"/>
  <c r="H1499" i="1"/>
  <c r="G1515" i="1"/>
  <c r="H1515" i="1"/>
  <c r="G1526" i="1"/>
  <c r="H1526" i="1"/>
  <c r="G1537" i="1"/>
  <c r="H1537" i="1"/>
  <c r="H1468" i="1"/>
  <c r="G1468" i="1"/>
  <c r="H1470" i="1"/>
  <c r="G1470" i="1"/>
  <c r="G1479" i="1"/>
  <c r="H1479" i="1"/>
  <c r="G1495" i="1"/>
  <c r="H1495" i="1"/>
  <c r="G1511" i="1"/>
  <c r="H1511" i="1"/>
  <c r="G1164" i="1"/>
  <c r="H1166" i="1"/>
  <c r="H1169" i="1"/>
  <c r="G1169" i="1"/>
  <c r="H1171" i="1"/>
  <c r="G1171" i="1"/>
  <c r="H1173" i="1"/>
  <c r="G1173" i="1"/>
  <c r="H1175" i="1"/>
  <c r="G1175" i="1"/>
  <c r="H1177" i="1"/>
  <c r="G1177"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H1435" i="1"/>
  <c r="H1437" i="1"/>
  <c r="H1439" i="1"/>
  <c r="H1441" i="1"/>
  <c r="H1443" i="1"/>
  <c r="H1445" i="1"/>
  <c r="H1447" i="1"/>
  <c r="H1449" i="1"/>
  <c r="H1451" i="1"/>
  <c r="H1453" i="1"/>
  <c r="H1455" i="1"/>
  <c r="H1457" i="1"/>
  <c r="H1459" i="1"/>
  <c r="H1461" i="1"/>
  <c r="H1463" i="1"/>
  <c r="H1465" i="1"/>
  <c r="G1475" i="1"/>
  <c r="H1475" i="1"/>
  <c r="G1491" i="1"/>
  <c r="H1491" i="1"/>
  <c r="G1507" i="1"/>
  <c r="H1507" i="1"/>
  <c r="G1523" i="1"/>
  <c r="H1523" i="1"/>
  <c r="G1534" i="1"/>
  <c r="H1534" i="1"/>
  <c r="J1547" i="1"/>
  <c r="H1547" i="1"/>
  <c r="H1548" i="1"/>
  <c r="J1548" i="1"/>
  <c r="J1549" i="1"/>
  <c r="H1549" i="1"/>
  <c r="H1550" i="1"/>
  <c r="J1550" i="1"/>
  <c r="J1551" i="1"/>
  <c r="H1551" i="1"/>
  <c r="H1552" i="1"/>
  <c r="J1552" i="1"/>
  <c r="J1553" i="1"/>
  <c r="H1553" i="1"/>
  <c r="H1569" i="1"/>
  <c r="G1569" i="1"/>
  <c r="J1569" i="1"/>
  <c r="H1573" i="1"/>
  <c r="G1573" i="1"/>
  <c r="I1573" i="1" s="1"/>
  <c r="J1573" i="1"/>
  <c r="H1583" i="1"/>
  <c r="G1583" i="1"/>
  <c r="H1587" i="1"/>
  <c r="G1587" i="1"/>
  <c r="H1591" i="1"/>
  <c r="G1591" i="1"/>
  <c r="H1595" i="1"/>
  <c r="G1595" i="1"/>
  <c r="H1599" i="1"/>
  <c r="G1599" i="1"/>
  <c r="H1603" i="1"/>
  <c r="G1603" i="1"/>
  <c r="H1607" i="1"/>
  <c r="G1607" i="1"/>
  <c r="H1611" i="1"/>
  <c r="G1611" i="1"/>
  <c r="F431" i="4"/>
  <c r="D430" i="4"/>
  <c r="F609" i="4"/>
  <c r="D597" i="4"/>
  <c r="H1563" i="1"/>
  <c r="J1563" i="1"/>
  <c r="J1564" i="1"/>
  <c r="H1564" i="1"/>
  <c r="H1565" i="1"/>
  <c r="J1565" i="1"/>
  <c r="J1566" i="1"/>
  <c r="H1566" i="1"/>
  <c r="H1567" i="1"/>
  <c r="J1567" i="1"/>
  <c r="H1580" i="1"/>
  <c r="G1580" i="1"/>
  <c r="I1580" i="1" s="1"/>
  <c r="J1580"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539" i="1"/>
  <c r="G1547" i="1"/>
  <c r="I1547" i="1" s="1"/>
  <c r="G1548" i="1"/>
  <c r="G1549" i="1"/>
  <c r="G1550" i="1"/>
  <c r="G1551" i="1"/>
  <c r="I1551" i="1" s="1"/>
  <c r="G1552" i="1"/>
  <c r="G1553" i="1"/>
  <c r="G1554" i="1"/>
  <c r="H1556" i="1"/>
  <c r="I1556" i="1" s="1"/>
  <c r="J1556" i="1"/>
  <c r="J1557" i="1"/>
  <c r="H1557" i="1"/>
  <c r="I1557" i="1" s="1"/>
  <c r="H1558" i="1"/>
  <c r="I1558" i="1" s="1"/>
  <c r="J1558" i="1"/>
  <c r="J1559" i="1"/>
  <c r="H1559" i="1"/>
  <c r="I1559" i="1" s="1"/>
  <c r="H1560" i="1"/>
  <c r="I1560" i="1" s="1"/>
  <c r="J1560" i="1"/>
  <c r="J1561" i="1"/>
  <c r="H1561" i="1"/>
  <c r="I1561" i="1" s="1"/>
  <c r="H1575" i="1"/>
  <c r="G1575" i="1"/>
  <c r="J1575" i="1"/>
  <c r="D82" i="4"/>
  <c r="F91" i="4"/>
  <c r="F135" i="4"/>
  <c r="D134" i="4"/>
  <c r="F154" i="4"/>
  <c r="D153" i="4"/>
  <c r="E430" i="4"/>
  <c r="F572" i="4"/>
  <c r="D571" i="4"/>
  <c r="E648" i="4"/>
  <c r="D642" i="1" s="1"/>
  <c r="G1563" i="1"/>
  <c r="G1564" i="1"/>
  <c r="I1564" i="1" s="1"/>
  <c r="G1565" i="1"/>
  <c r="I1565" i="1" s="1"/>
  <c r="G1566" i="1"/>
  <c r="I1566" i="1" s="1"/>
  <c r="G1567" i="1"/>
  <c r="I1568" i="1"/>
  <c r="I1572" i="1"/>
  <c r="H1578" i="1"/>
  <c r="G1578" i="1"/>
  <c r="J1578" i="1"/>
  <c r="F126" i="4"/>
  <c r="D125" i="4"/>
  <c r="F203" i="4"/>
  <c r="D202" i="4"/>
  <c r="F537" i="4"/>
  <c r="D536" i="4"/>
  <c r="F630" i="4"/>
  <c r="D629" i="4"/>
  <c r="H1568" i="1"/>
  <c r="H1572" i="1"/>
  <c r="H1574" i="1"/>
  <c r="I1574" i="1" s="1"/>
  <c r="H1577" i="1"/>
  <c r="I1577" i="1" s="1"/>
  <c r="H1579" i="1"/>
  <c r="I1579" i="1" s="1"/>
  <c r="E7" i="4"/>
  <c r="E202" i="4"/>
  <c r="D198" i="1" s="1"/>
  <c r="D262" i="4"/>
  <c r="D309" i="4"/>
  <c r="F314" i="4"/>
  <c r="D321" i="4"/>
  <c r="D648" i="4"/>
  <c r="E536" i="4"/>
  <c r="G156" i="9"/>
  <c r="E156" i="9" s="1"/>
  <c r="B156" i="9" s="1"/>
  <c r="F607" i="4"/>
  <c r="F7" i="5"/>
  <c r="G345" i="9"/>
  <c r="E345" i="9" s="1"/>
  <c r="F8" i="4"/>
  <c r="D7" i="4"/>
  <c r="F50" i="4"/>
  <c r="D49" i="4"/>
  <c r="F112" i="4"/>
  <c r="D106" i="4"/>
  <c r="D361" i="4"/>
  <c r="F366" i="4"/>
  <c r="F373" i="4"/>
  <c r="F491" i="4"/>
  <c r="D522" i="4"/>
  <c r="F529" i="4"/>
  <c r="D647" i="4"/>
  <c r="D250" i="5"/>
  <c r="F254" i="5"/>
  <c r="E49" i="4"/>
  <c r="D45" i="1" s="1"/>
  <c r="D230" i="4"/>
  <c r="F237" i="4"/>
  <c r="E262" i="4"/>
  <c r="D258" i="1" s="1"/>
  <c r="F274" i="4"/>
  <c r="D273" i="4"/>
  <c r="F374" i="4"/>
  <c r="I22" i="3"/>
  <c r="E6" i="5"/>
  <c r="E69" i="5"/>
  <c r="F5" i="6"/>
  <c r="G314" i="9"/>
  <c r="G315" i="9"/>
  <c r="D135" i="5"/>
  <c r="H315" i="9"/>
  <c r="H314" i="9"/>
  <c r="D202" i="5"/>
  <c r="F276" i="5"/>
  <c r="D35" i="6"/>
  <c r="D129" i="6"/>
  <c r="H309" i="9"/>
  <c r="G309" i="9"/>
  <c r="E309" i="9" s="1"/>
  <c r="B309" i="9" s="1"/>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M228" i="9"/>
  <c r="G179" i="9"/>
  <c r="G178" i="9"/>
  <c r="E178" i="9" s="1"/>
  <c r="B178" i="9" s="1"/>
  <c r="G177" i="9"/>
  <c r="E177" i="9" s="1"/>
  <c r="B177" i="9" s="1"/>
  <c r="G176" i="9"/>
  <c r="E176" i="9" s="1"/>
  <c r="B176" i="9" s="1"/>
  <c r="G175" i="9"/>
  <c r="E175" i="9" s="1"/>
  <c r="B175" i="9" s="1"/>
  <c r="G174" i="9"/>
  <c r="E174" i="9" s="1"/>
  <c r="B174"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179" i="9"/>
  <c r="I10" i="9"/>
  <c r="G180" i="9"/>
  <c r="E180" i="9" s="1"/>
  <c r="B180" i="9" s="1"/>
  <c r="B26" i="9"/>
  <c r="B30" i="9"/>
  <c r="B34" i="9"/>
  <c r="B38" i="9"/>
  <c r="B42" i="9"/>
  <c r="B46" i="9"/>
  <c r="B50" i="9"/>
  <c r="B54" i="9"/>
  <c r="B58" i="9"/>
  <c r="F12" i="5"/>
  <c r="D88" i="5"/>
  <c r="F150" i="5"/>
  <c r="E176" i="5"/>
  <c r="F177" i="5"/>
  <c r="F259" i="5"/>
  <c r="F10" i="6"/>
  <c r="F94" i="6"/>
  <c r="D44" i="8"/>
  <c r="G342" i="9" s="1"/>
  <c r="E342" i="9" s="1"/>
  <c r="E25" i="9"/>
  <c r="B25" i="9" s="1"/>
  <c r="E29" i="9"/>
  <c r="B29" i="9" s="1"/>
  <c r="E33" i="9"/>
  <c r="B33" i="9" s="1"/>
  <c r="E37" i="9"/>
  <c r="B37" i="9" s="1"/>
  <c r="E41" i="9"/>
  <c r="B41" i="9" s="1"/>
  <c r="E45" i="9"/>
  <c r="B45" i="9" s="1"/>
  <c r="E49" i="9"/>
  <c r="B49" i="9" s="1"/>
  <c r="E53" i="9"/>
  <c r="B53" i="9" s="1"/>
  <c r="E57" i="9"/>
  <c r="B57" i="9" s="1"/>
  <c r="E61" i="9"/>
  <c r="B61" i="9" s="1"/>
  <c r="B67" i="9"/>
  <c r="F89" i="5"/>
  <c r="D147" i="5"/>
  <c r="F196" i="5"/>
  <c r="D218" i="5"/>
  <c r="B27" i="9"/>
  <c r="B31" i="9"/>
  <c r="B35" i="9"/>
  <c r="B39" i="9"/>
  <c r="B43" i="9"/>
  <c r="B47" i="9"/>
  <c r="B51" i="9"/>
  <c r="B55" i="9"/>
  <c r="B59" i="9"/>
  <c r="B63" i="9"/>
  <c r="E131" i="9"/>
  <c r="B131" i="9" s="1"/>
  <c r="E135" i="9"/>
  <c r="B135" i="9" s="1"/>
  <c r="E139" i="9"/>
  <c r="B139" i="9" s="1"/>
  <c r="E143" i="9"/>
  <c r="B143" i="9" s="1"/>
  <c r="E147" i="9"/>
  <c r="B147" i="9" s="1"/>
  <c r="E151" i="9"/>
  <c r="B151" i="9" s="1"/>
  <c r="E155" i="9"/>
  <c r="B155" i="9" s="1"/>
  <c r="B160" i="9"/>
  <c r="B168" i="9"/>
  <c r="B129" i="9"/>
  <c r="B133" i="9"/>
  <c r="B137" i="9"/>
  <c r="B141" i="9"/>
  <c r="B145" i="9"/>
  <c r="B149" i="9"/>
  <c r="B153" i="9"/>
  <c r="B172" i="9"/>
  <c r="F230" i="9"/>
  <c r="B230" i="9" s="1"/>
  <c r="B244" i="9"/>
  <c r="B245" i="9"/>
  <c r="B252" i="9"/>
  <c r="B253" i="9"/>
  <c r="B260" i="9"/>
  <c r="B261" i="9"/>
  <c r="B268" i="9"/>
  <c r="B269" i="9"/>
  <c r="B277" i="9"/>
  <c r="B285" i="9"/>
  <c r="E305" i="9"/>
  <c r="B305" i="9" s="1"/>
  <c r="E310" i="9"/>
  <c r="B310" i="9" s="1"/>
  <c r="E318" i="9"/>
  <c r="B318" i="9" s="1"/>
  <c r="B303" i="9"/>
  <c r="B316" i="9"/>
  <c r="B324" i="9"/>
  <c r="B240" i="9"/>
  <c r="B241" i="9"/>
  <c r="B248" i="9"/>
  <c r="B249" i="9"/>
  <c r="B256" i="9"/>
  <c r="B257" i="9"/>
  <c r="B264" i="9"/>
  <c r="B265" i="9"/>
  <c r="B273" i="9"/>
  <c r="B281" i="9"/>
  <c r="B289" i="9"/>
  <c r="E322" i="9"/>
  <c r="B322" i="9" s="1"/>
  <c r="H1633" i="1" l="1"/>
  <c r="G1633" i="1"/>
  <c r="I40" i="3"/>
  <c r="C1621" i="1"/>
  <c r="H19" i="9"/>
  <c r="E19" i="9" s="1"/>
  <c r="B19" i="9" s="1"/>
  <c r="B207" i="9"/>
  <c r="H422" i="1"/>
  <c r="G422" i="1"/>
  <c r="G369" i="1"/>
  <c r="H369" i="1"/>
  <c r="E417" i="4"/>
  <c r="D412" i="1" s="1"/>
  <c r="E418" i="4"/>
  <c r="D413" i="1" s="1"/>
  <c r="H421" i="1"/>
  <c r="G421" i="1"/>
  <c r="F164" i="4"/>
  <c r="G160" i="1"/>
  <c r="F147" i="5"/>
  <c r="C1152" i="1"/>
  <c r="F88" i="5"/>
  <c r="C1093" i="1"/>
  <c r="E179" i="9"/>
  <c r="B179" i="9" s="1"/>
  <c r="G337" i="9"/>
  <c r="E337" i="9" s="1"/>
  <c r="B337" i="9" s="1"/>
  <c r="F202" i="5"/>
  <c r="C1206" i="1"/>
  <c r="F135" i="5"/>
  <c r="C1140" i="1"/>
  <c r="E315" i="9"/>
  <c r="B315" i="9" s="1"/>
  <c r="D141" i="6"/>
  <c r="F522" i="4"/>
  <c r="C516" i="1"/>
  <c r="F361" i="4"/>
  <c r="D360" i="4"/>
  <c r="C356" i="1"/>
  <c r="B345" i="9"/>
  <c r="E344" i="9"/>
  <c r="I10" i="3" s="1"/>
  <c r="E6" i="4"/>
  <c r="D3" i="1"/>
  <c r="F536" i="4"/>
  <c r="D535" i="4"/>
  <c r="C530" i="1"/>
  <c r="F134" i="4"/>
  <c r="C130" i="1"/>
  <c r="I1550" i="1"/>
  <c r="B342" i="9"/>
  <c r="F49" i="4"/>
  <c r="C45" i="1"/>
  <c r="F321" i="4"/>
  <c r="C316" i="1"/>
  <c r="F202" i="4"/>
  <c r="C198" i="1"/>
  <c r="F571" i="4"/>
  <c r="C565" i="1"/>
  <c r="F82" i="4"/>
  <c r="C78" i="1"/>
  <c r="F430" i="4"/>
  <c r="D639" i="4"/>
  <c r="C424" i="1"/>
  <c r="K1480" i="9"/>
  <c r="G343" i="9"/>
  <c r="E343" i="9" s="1"/>
  <c r="B343" i="9" s="1"/>
  <c r="C1620" i="1"/>
  <c r="I39" i="3"/>
  <c r="F228" i="9"/>
  <c r="E308" i="9"/>
  <c r="B308" i="9" s="1"/>
  <c r="F129" i="6"/>
  <c r="C1524" i="1"/>
  <c r="D176" i="5"/>
  <c r="D69" i="5"/>
  <c r="E314" i="9"/>
  <c r="B314" i="9" s="1"/>
  <c r="F250" i="5"/>
  <c r="H25" i="3"/>
  <c r="C1254" i="1"/>
  <c r="F106" i="4"/>
  <c r="C102" i="1"/>
  <c r="D6" i="4"/>
  <c r="F7" i="4"/>
  <c r="C3" i="1"/>
  <c r="E535" i="4"/>
  <c r="D530" i="1"/>
  <c r="D308" i="4"/>
  <c r="F309" i="4"/>
  <c r="C304" i="1"/>
  <c r="I1578" i="1"/>
  <c r="I1567" i="1"/>
  <c r="I1563" i="1"/>
  <c r="E639" i="4"/>
  <c r="D633" i="1" s="1"/>
  <c r="D424" i="1"/>
  <c r="I1553" i="1"/>
  <c r="I1549" i="1"/>
  <c r="F597" i="4"/>
  <c r="C591" i="1"/>
  <c r="E152" i="4"/>
  <c r="D1011" i="1"/>
  <c r="G338" i="9"/>
  <c r="E338" i="9" s="1"/>
  <c r="B338" i="9" s="1"/>
  <c r="F218" i="5"/>
  <c r="C1222" i="1"/>
  <c r="E175" i="5"/>
  <c r="D1179" i="1" s="1"/>
  <c r="I24" i="3"/>
  <c r="D1180" i="1"/>
  <c r="F35" i="6"/>
  <c r="H28" i="3"/>
  <c r="C1430" i="1"/>
  <c r="I23" i="3"/>
  <c r="D1074" i="1"/>
  <c r="F273" i="4"/>
  <c r="C269" i="1"/>
  <c r="F230" i="4"/>
  <c r="C226" i="1"/>
  <c r="F647" i="4"/>
  <c r="C641" i="1"/>
  <c r="F648" i="4"/>
  <c r="C642" i="1"/>
  <c r="F262" i="4"/>
  <c r="C258" i="1"/>
  <c r="F629" i="4"/>
  <c r="C623" i="1"/>
  <c r="F125" i="4"/>
  <c r="C121" i="1"/>
  <c r="G24" i="9"/>
  <c r="H24" i="9"/>
  <c r="D152" i="4"/>
  <c r="F153" i="4"/>
  <c r="C149" i="1"/>
  <c r="I1575" i="1"/>
  <c r="I1552" i="1"/>
  <c r="I1548" i="1"/>
  <c r="I1569" i="1"/>
  <c r="H1621" i="1" l="1"/>
  <c r="G1621" i="1"/>
  <c r="E24" i="9"/>
  <c r="H121" i="1"/>
  <c r="G121" i="1"/>
  <c r="D299" i="4"/>
  <c r="F152" i="4"/>
  <c r="H18" i="3"/>
  <c r="C148" i="1"/>
  <c r="H304" i="1"/>
  <c r="G304" i="1"/>
  <c r="E640" i="4"/>
  <c r="D634" i="1" s="1"/>
  <c r="D529" i="1"/>
  <c r="H102" i="1"/>
  <c r="G102" i="1"/>
  <c r="G1524" i="1"/>
  <c r="H1524" i="1"/>
  <c r="H78" i="1"/>
  <c r="G78" i="1"/>
  <c r="H198" i="1"/>
  <c r="G198" i="1"/>
  <c r="H45" i="1"/>
  <c r="G45" i="1"/>
  <c r="D640" i="4"/>
  <c r="F535" i="4"/>
  <c r="C529" i="1"/>
  <c r="G641" i="1"/>
  <c r="H641" i="1"/>
  <c r="H623" i="1"/>
  <c r="G623" i="1"/>
  <c r="H642" i="1"/>
  <c r="G642" i="1"/>
  <c r="H226" i="1"/>
  <c r="G226" i="1"/>
  <c r="H1222" i="1"/>
  <c r="G1222" i="1"/>
  <c r="H299" i="9"/>
  <c r="H3" i="1"/>
  <c r="G3" i="1"/>
  <c r="H424" i="1"/>
  <c r="G424" i="1"/>
  <c r="H130" i="1"/>
  <c r="G130" i="1"/>
  <c r="G516" i="1"/>
  <c r="H516" i="1"/>
  <c r="G1140" i="1"/>
  <c r="H1140" i="1"/>
  <c r="G1152" i="1"/>
  <c r="H1152" i="1"/>
  <c r="H149" i="1"/>
  <c r="G149" i="1"/>
  <c r="B24" i="9"/>
  <c r="E299" i="4"/>
  <c r="I18" i="3"/>
  <c r="D148" i="1"/>
  <c r="D417" i="4"/>
  <c r="F308" i="4"/>
  <c r="C303" i="1"/>
  <c r="H1254" i="1"/>
  <c r="G1254" i="1"/>
  <c r="F69" i="5"/>
  <c r="H23" i="3"/>
  <c r="C1074" i="1"/>
  <c r="D6" i="5"/>
  <c r="H1620" i="1"/>
  <c r="G1620" i="1"/>
  <c r="H11" i="3"/>
  <c r="F639" i="4"/>
  <c r="C633" i="1"/>
  <c r="H565" i="1"/>
  <c r="G565" i="1"/>
  <c r="G316" i="1"/>
  <c r="H316" i="1"/>
  <c r="H356" i="1"/>
  <c r="G356" i="1"/>
  <c r="H258" i="1"/>
  <c r="G258" i="1"/>
  <c r="H269" i="1"/>
  <c r="G269" i="1"/>
  <c r="H1430" i="1"/>
  <c r="G1430" i="1"/>
  <c r="H9" i="3"/>
  <c r="H591" i="1"/>
  <c r="G591" i="1"/>
  <c r="D300" i="4"/>
  <c r="H17" i="3"/>
  <c r="D422" i="4"/>
  <c r="F6" i="4"/>
  <c r="C2" i="1"/>
  <c r="F176" i="5"/>
  <c r="D175" i="5"/>
  <c r="H24" i="3"/>
  <c r="C1180" i="1"/>
  <c r="B228" i="9"/>
  <c r="E341" i="9"/>
  <c r="G530" i="1"/>
  <c r="H530" i="1"/>
  <c r="E300" i="4"/>
  <c r="D296" i="1" s="1"/>
  <c r="I17" i="3"/>
  <c r="E422" i="4"/>
  <c r="D2" i="1"/>
  <c r="D418" i="4"/>
  <c r="F360" i="4"/>
  <c r="C355" i="1"/>
  <c r="F141" i="6"/>
  <c r="H31" i="3"/>
  <c r="C1536" i="1"/>
  <c r="H1206" i="1"/>
  <c r="G1206" i="1"/>
  <c r="G1093" i="1"/>
  <c r="H1093" i="1"/>
  <c r="G347" i="9"/>
  <c r="E347" i="9" s="1"/>
  <c r="K3" i="9" l="1"/>
  <c r="H303" i="1"/>
  <c r="G303" i="1"/>
  <c r="G1536" i="1"/>
  <c r="H1536" i="1"/>
  <c r="H633" i="1"/>
  <c r="G633" i="1"/>
  <c r="E423" i="4"/>
  <c r="E424" i="4" s="1"/>
  <c r="D419" i="1" s="1"/>
  <c r="E301" i="4"/>
  <c r="D297" i="1" s="1"/>
  <c r="D295" i="1"/>
  <c r="H529" i="1"/>
  <c r="G529" i="1"/>
  <c r="D423" i="4"/>
  <c r="F299" i="4"/>
  <c r="D301" i="4"/>
  <c r="C295" i="1"/>
  <c r="E643" i="4"/>
  <c r="D417" i="1"/>
  <c r="H1180" i="1"/>
  <c r="G1180" i="1"/>
  <c r="H2" i="1"/>
  <c r="G2" i="1"/>
  <c r="F418" i="4"/>
  <c r="C413" i="1"/>
  <c r="F175" i="5"/>
  <c r="C1179" i="1"/>
  <c r="D424" i="4"/>
  <c r="F422" i="4"/>
  <c r="D643" i="4"/>
  <c r="C417" i="1"/>
  <c r="G299" i="9"/>
  <c r="E299" i="9" s="1"/>
  <c r="G306" i="9"/>
  <c r="E306" i="9" s="1"/>
  <c r="B306" i="9" s="1"/>
  <c r="F6" i="5"/>
  <c r="C1011" i="1"/>
  <c r="F417" i="4"/>
  <c r="C412" i="1"/>
  <c r="H148" i="1"/>
  <c r="G148" i="1"/>
  <c r="E346" i="9"/>
  <c r="I9" i="3" s="1"/>
  <c r="B347" i="9"/>
  <c r="H355" i="1"/>
  <c r="G355" i="1"/>
  <c r="F300" i="4"/>
  <c r="C296" i="1"/>
  <c r="N3" i="9"/>
  <c r="I11" i="3"/>
  <c r="G1074" i="1"/>
  <c r="H1074" i="1"/>
  <c r="F640" i="4"/>
  <c r="C634" i="1"/>
  <c r="H413" i="1" l="1"/>
  <c r="G413" i="1"/>
  <c r="D637" i="1"/>
  <c r="B299" i="9"/>
  <c r="F424" i="4"/>
  <c r="C419" i="1"/>
  <c r="D644" i="4"/>
  <c r="D425" i="4"/>
  <c r="F423" i="4"/>
  <c r="C418" i="1"/>
  <c r="G20" i="9"/>
  <c r="H296" i="1"/>
  <c r="G296" i="1"/>
  <c r="G412" i="1"/>
  <c r="H412" i="1"/>
  <c r="H8" i="3"/>
  <c r="G1011" i="1"/>
  <c r="H1011" i="1"/>
  <c r="H417" i="1"/>
  <c r="G417" i="1"/>
  <c r="H1179" i="1"/>
  <c r="G1179" i="1"/>
  <c r="H295" i="1"/>
  <c r="G295" i="1"/>
  <c r="E425" i="4"/>
  <c r="D420" i="1" s="1"/>
  <c r="E644" i="4"/>
  <c r="D418" i="1"/>
  <c r="H20" i="9"/>
  <c r="H634" i="1"/>
  <c r="G634" i="1"/>
  <c r="D645" i="4"/>
  <c r="F643" i="4"/>
  <c r="C637" i="1"/>
  <c r="F301" i="4"/>
  <c r="C297" i="1"/>
  <c r="E646" i="4" l="1"/>
  <c r="D638" i="1"/>
  <c r="H419" i="1"/>
  <c r="G419" i="1"/>
  <c r="M3" i="9"/>
  <c r="F425" i="4"/>
  <c r="C420" i="1"/>
  <c r="H418" i="1"/>
  <c r="G418" i="1"/>
  <c r="H637" i="1"/>
  <c r="G637" i="1"/>
  <c r="E645" i="4"/>
  <c r="H297" i="1"/>
  <c r="G297" i="1"/>
  <c r="D649" i="4"/>
  <c r="F645" i="4"/>
  <c r="C639" i="1"/>
  <c r="E20" i="9"/>
  <c r="B20" i="9" s="1"/>
  <c r="F644" i="4"/>
  <c r="D646" i="4"/>
  <c r="C638" i="1"/>
  <c r="E649" i="4" l="1"/>
  <c r="D639" i="1"/>
  <c r="H639" i="1" s="1"/>
  <c r="H638" i="1"/>
  <c r="G638" i="1"/>
  <c r="H420" i="1"/>
  <c r="G420" i="1"/>
  <c r="F649" i="4"/>
  <c r="H19" i="3"/>
  <c r="C643" i="1"/>
  <c r="F646" i="4"/>
  <c r="D650" i="4"/>
  <c r="C640" i="1"/>
  <c r="H333" i="9"/>
  <c r="G333" i="9"/>
  <c r="E333" i="9" s="1"/>
  <c r="E650" i="4"/>
  <c r="D640" i="1"/>
  <c r="G639" i="1" l="1"/>
  <c r="B333" i="9"/>
  <c r="E298" i="9"/>
  <c r="I8" i="3" s="1"/>
  <c r="H640" i="1"/>
  <c r="G640" i="1"/>
  <c r="I20" i="3"/>
  <c r="D644" i="1"/>
  <c r="G297" i="9"/>
  <c r="E297" i="9" s="1"/>
  <c r="B297" i="9" s="1"/>
  <c r="F650" i="4"/>
  <c r="H20" i="3"/>
  <c r="C644" i="1"/>
  <c r="I19" i="3"/>
  <c r="D643" i="1"/>
  <c r="G643" i="1" s="1"/>
  <c r="H7" i="3" l="1"/>
  <c r="J3" i="9" s="1"/>
  <c r="H643" i="1"/>
  <c r="H644" i="1"/>
  <c r="G644" i="1"/>
  <c r="G295" i="9" l="1"/>
  <c r="L293" i="9"/>
  <c r="F293" i="9" s="1"/>
  <c r="H295" i="9"/>
  <c r="H18" i="9"/>
  <c r="G18" i="9"/>
  <c r="G17" i="9"/>
  <c r="H16" i="9"/>
  <c r="K9" i="9"/>
  <c r="K12" i="9"/>
  <c r="I6" i="9"/>
  <c r="I9" i="9"/>
  <c r="J5" i="9"/>
  <c r="G16" i="9"/>
  <c r="J10" i="9"/>
  <c r="M15" i="9"/>
  <c r="J17" i="9"/>
  <c r="G21" i="9"/>
  <c r="M16" i="9"/>
  <c r="I12" i="9"/>
  <c r="L16" i="9"/>
  <c r="G15" i="9"/>
  <c r="I11" i="9"/>
  <c r="I13" i="9"/>
  <c r="J8" i="9"/>
  <c r="K6" i="9"/>
  <c r="I17" i="9"/>
  <c r="K13" i="9"/>
  <c r="G22" i="9"/>
  <c r="J7" i="9"/>
  <c r="K5" i="9"/>
  <c r="K10" i="9"/>
  <c r="K8" i="9"/>
  <c r="H15" i="9"/>
  <c r="I5" i="9"/>
  <c r="H17" i="9"/>
  <c r="J9" i="9"/>
  <c r="J12" i="9"/>
  <c r="K7" i="9"/>
  <c r="I8" i="9"/>
  <c r="L15" i="9"/>
  <c r="H22" i="9"/>
  <c r="J6" i="9"/>
  <c r="J13" i="9"/>
  <c r="K11" i="9"/>
  <c r="J11" i="9"/>
  <c r="H21" i="9"/>
  <c r="I7" i="9"/>
  <c r="F15" i="9" l="1"/>
  <c r="E22" i="9"/>
  <c r="B22" i="9" s="1"/>
  <c r="F16" i="9"/>
  <c r="E7" i="9"/>
  <c r="B7" i="9" s="1"/>
  <c r="E16" i="9"/>
  <c r="E295" i="9"/>
  <c r="B295" i="9" s="1"/>
  <c r="E8" i="9"/>
  <c r="B8" i="9" s="1"/>
  <c r="E13" i="9"/>
  <c r="B13" i="9" s="1"/>
  <c r="E12" i="9"/>
  <c r="B12" i="9" s="1"/>
  <c r="E9" i="9"/>
  <c r="B9" i="9" s="1"/>
  <c r="E5" i="9"/>
  <c r="E11" i="9"/>
  <c r="B11" i="9" s="1"/>
  <c r="E10" i="9"/>
  <c r="B10" i="9" s="1"/>
  <c r="E6" i="9"/>
  <c r="B6" i="9" s="1"/>
  <c r="E17" i="9"/>
  <c r="B17" i="9" s="1"/>
  <c r="B293" i="9"/>
  <c r="F23" i="9"/>
  <c r="E15" i="9"/>
  <c r="E21" i="9"/>
  <c r="B21" i="9" s="1"/>
  <c r="E18" i="9"/>
  <c r="B18" i="9" s="1"/>
  <c r="E23" i="9" l="1"/>
  <c r="I7" i="3" s="1"/>
  <c r="B16" i="9"/>
  <c r="F14" i="9"/>
  <c r="F3" i="9" s="1"/>
  <c r="B15" i="9"/>
  <c r="E14" i="9"/>
  <c r="I13" i="3" s="1"/>
  <c r="B5" i="9"/>
  <c r="E4" i="9"/>
  <c r="E3" i="9" l="1"/>
</calcChain>
</file>

<file path=xl/sharedStrings.xml><?xml version="1.0" encoding="utf-8"?>
<sst xmlns="http://schemas.openxmlformats.org/spreadsheetml/2006/main" count="4724" uniqueCount="3657">
  <si>
    <t>Obveznik:</t>
  </si>
  <si>
    <t>49405 - GRADSKI STANOVI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</si>
  <si>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</si>
  <si>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</si>
  <si>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</si>
  <si>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</si>
  <si>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</si>
  <si>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</si>
  <si>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</si>
  <si>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</si>
  <si>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</si>
  <si>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</si>
  <si>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</si>
  <si>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</si>
  <si>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</si>
  <si>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</si>
  <si>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</si>
  <si>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</si>
  <si>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</si>
  <si>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</si>
  <si>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</si>
  <si>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</si>
  <si>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</si>
  <si>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</si>
  <si>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</si>
  <si>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</si>
  <si>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</si>
  <si>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</si>
  <si>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</si>
  <si>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</si>
  <si>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</si>
  <si>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</si>
  <si>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</si>
  <si>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</si>
  <si>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</si>
  <si>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</si>
  <si>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</si>
  <si>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</si>
  <si>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</si>
  <si>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</si>
  <si>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</si>
  <si>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</si>
  <si>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</si>
  <si>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</si>
  <si>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</si>
  <si>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</si>
  <si>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</si>
  <si>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</si>
  <si>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</si>
  <si>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</si>
  <si>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</si>
  <si>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</si>
  <si>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</si>
  <si>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</si>
  <si>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</si>
  <si>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</si>
  <si>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</si>
  <si>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</si>
  <si>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</si>
  <si>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</si>
  <si>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</si>
  <si>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</si>
  <si>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</si>
  <si>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</si>
  <si>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</si>
  <si>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</si>
  <si>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</si>
  <si>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</si>
  <si>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</si>
  <si>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</si>
  <si>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</si>
  <si>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</si>
  <si>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</si>
  <si>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</si>
  <si>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</si>
  <si>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</si>
  <si>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</si>
  <si>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</si>
  <si>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</si>
  <si>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</si>
  <si>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</si>
  <si>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</si>
  <si>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</si>
  <si>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</si>
  <si>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</si>
  <si>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</si>
  <si>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</si>
  <si>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</si>
  <si>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</si>
  <si>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</si>
  <si>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</si>
  <si>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</si>
  <si>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</si>
  <si>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</si>
  <si>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</si>
  <si>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</si>
  <si>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</si>
  <si>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</si>
  <si>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</si>
  <si>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</si>
  <si>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</si>
  <si>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</si>
  <si>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</si>
  <si>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</si>
  <si>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</si>
  <si>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</si>
  <si>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</si>
  <si>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</si>
  <si>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</si>
  <si>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</si>
  <si>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</si>
  <si>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</si>
  <si>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</si>
  <si>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</si>
  <si>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</si>
  <si>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</si>
  <si>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</si>
  <si>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</si>
  <si>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</si>
  <si>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</si>
  <si>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</si>
  <si>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</si>
  <si>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</si>
  <si>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</si>
  <si>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</si>
  <si>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</si>
  <si>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</si>
  <si>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</si>
  <si>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</si>
  <si>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</si>
  <si>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</si>
  <si>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</si>
  <si>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</si>
  <si>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</si>
  <si>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</si>
  <si>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</si>
  <si>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</si>
  <si>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</si>
  <si>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</si>
  <si>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</si>
  <si>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</si>
  <si>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</si>
  <si>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</si>
  <si>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</si>
  <si>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</si>
  <si>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</si>
  <si>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</si>
  <si>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</si>
  <si>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</si>
  <si>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</si>
  <si>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</si>
  <si>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</si>
  <si>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</si>
  <si>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</si>
  <si>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</si>
  <si>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</si>
  <si>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</si>
  <si>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</si>
  <si>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</si>
  <si>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</si>
  <si>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</si>
  <si>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</si>
  <si>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</si>
  <si>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</si>
  <si>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</si>
  <si>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</si>
  <si>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</si>
  <si>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</si>
  <si>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</si>
  <si>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</si>
  <si>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</si>
  <si>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</si>
  <si>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</si>
  <si>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</si>
  <si>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</si>
  <si>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</si>
  <si>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</si>
  <si>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</si>
  <si>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</si>
  <si>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</si>
  <si>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</si>
  <si>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</si>
  <si>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</si>
  <si>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</si>
  <si>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</si>
  <si>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</si>
  <si>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</si>
  <si>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</si>
  <si>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</si>
  <si>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</si>
  <si>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</si>
  <si>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</si>
  <si>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</si>
  <si>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</si>
  <si>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</si>
  <si>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</si>
  <si>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</si>
  <si>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</si>
  <si>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</si>
  <si>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</si>
  <si>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</si>
  <si>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</si>
  <si>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</si>
  <si>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</si>
  <si>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</si>
  <si>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</si>
  <si>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</si>
  <si>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</si>
  <si>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</si>
  <si>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</si>
  <si>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</si>
  <si>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</si>
  <si>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</si>
  <si>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</si>
  <si>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</si>
  <si>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</si>
  <si>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</si>
  <si>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</si>
  <si>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</si>
  <si>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</si>
  <si>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</si>
  <si>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</si>
  <si>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</si>
  <si>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</si>
  <si>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</si>
  <si>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</si>
  <si>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</si>
  <si>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</si>
  <si>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</si>
  <si>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</si>
  <si>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</si>
  <si>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</si>
  <si>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</si>
  <si>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</si>
  <si>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</si>
  <si>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</si>
  <si>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</si>
  <si>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</si>
  <si>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</si>
  <si>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</si>
  <si>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</si>
  <si>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</si>
  <si>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</si>
  <si>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</si>
  <si>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</si>
  <si>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</si>
  <si>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</si>
  <si>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</si>
  <si>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</si>
  <si>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</si>
  <si>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</si>
  <si>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</si>
  <si>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</si>
  <si>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</si>
  <si>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</si>
  <si>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</si>
  <si>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</si>
  <si>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</si>
  <si>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</si>
  <si>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</si>
  <si>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</si>
  <si>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</si>
  <si>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</si>
  <si>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</si>
  <si>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</si>
  <si>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</si>
  <si>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</si>
  <si>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</si>
  <si>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</si>
  <si>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</si>
  <si>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</si>
  <si>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</si>
  <si>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</si>
  <si>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</si>
  <si>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</si>
  <si>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</si>
  <si>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</si>
  <si>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</si>
  <si>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</si>
  <si>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</si>
  <si>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</si>
  <si>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</si>
  <si>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</si>
  <si>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</si>
  <si>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</si>
  <si>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</si>
  <si>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</si>
  <si>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</si>
  <si>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</si>
  <si>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</si>
  <si>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</si>
  <si>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</si>
  <si>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</si>
  <si>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</si>
  <si>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</si>
  <si>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</si>
  <si>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</si>
  <si>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</si>
  <si>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</si>
  <si>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</si>
  <si>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</si>
  <si>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</si>
  <si>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</si>
  <si>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</si>
  <si>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</si>
  <si>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</si>
  <si>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</si>
  <si>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</si>
  <si>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</si>
  <si>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</si>
  <si>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</si>
  <si>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</si>
  <si>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</si>
  <si>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</si>
  <si>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</si>
  <si>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</si>
  <si>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</si>
  <si>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</si>
  <si>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</si>
  <si>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</si>
  <si>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</si>
  <si>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</si>
  <si>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</si>
  <si>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</si>
  <si>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</si>
  <si>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</si>
  <si>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</si>
  <si>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</si>
  <si>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</si>
  <si>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</si>
  <si>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</si>
  <si>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</si>
  <si>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</si>
  <si>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</si>
  <si>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</si>
  <si>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</si>
  <si>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</si>
  <si>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</si>
  <si>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</si>
  <si>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</si>
  <si>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</si>
  <si>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</si>
  <si>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</si>
  <si>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</si>
  <si>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</si>
  <si>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</si>
  <si>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</si>
  <si>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</si>
  <si>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</si>
  <si>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</si>
  <si>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</si>
  <si>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</si>
  <si>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</si>
  <si>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</si>
  <si>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</si>
  <si>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</si>
  <si>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</si>
  <si>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</si>
  <si>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</si>
  <si>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</si>
  <si>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</si>
  <si>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</si>
  <si>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</si>
  <si>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</si>
  <si>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</si>
  <si>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</si>
  <si>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</si>
  <si>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</si>
  <si>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</si>
  <si>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</si>
  <si>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</si>
  <si>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</si>
  <si>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</si>
  <si>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</si>
  <si>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</si>
  <si>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</si>
  <si>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</si>
  <si>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</si>
  <si>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</si>
  <si>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</si>
  <si>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</si>
  <si>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</si>
  <si>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</si>
  <si>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</si>
  <si>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</si>
  <si>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</si>
  <si>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</si>
  <si>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</si>
  <si>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</si>
  <si>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</si>
  <si>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</si>
  <si>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</si>
  <si>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</si>
  <si>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</si>
  <si>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</si>
  <si>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</si>
  <si>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</si>
  <si>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</si>
  <si>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</si>
  <si>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</si>
  <si>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</si>
  <si>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</si>
  <si>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</si>
  <si>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</si>
  <si>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</si>
  <si>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</si>
  <si>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</si>
  <si>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</si>
  <si>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</si>
  <si>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</si>
  <si>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</si>
  <si>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</si>
  <si>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</si>
  <si>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</si>
  <si>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</si>
  <si>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</si>
  <si>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</si>
  <si>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</si>
  <si>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</si>
  <si>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</si>
  <si>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</si>
  <si>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</si>
  <si>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</si>
  <si>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</si>
  <si>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</si>
  <si>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</si>
  <si>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</si>
  <si>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</si>
  <si>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</si>
  <si>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</si>
  <si>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</si>
  <si>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</si>
  <si>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</si>
  <si>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</si>
  <si>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</si>
  <si>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</si>
  <si>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</si>
  <si>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</si>
  <si>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</si>
  <si>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</si>
  <si>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</si>
  <si>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</si>
  <si>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</si>
  <si>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</si>
  <si>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</si>
  <si>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</si>
  <si>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</si>
  <si>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</si>
  <si>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</si>
  <si>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</si>
  <si>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</si>
  <si>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</si>
  <si>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</si>
  <si>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</si>
  <si>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</si>
  <si>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</si>
  <si>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</si>
  <si>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</si>
  <si>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</si>
  <si>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</si>
  <si>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</si>
  <si>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</si>
  <si>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</si>
  <si>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</si>
  <si>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</si>
  <si>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</si>
  <si>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</si>
  <si>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</si>
  <si>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</si>
  <si>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</si>
  <si>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</si>
  <si>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</si>
  <si>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</si>
  <si>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</si>
  <si>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</si>
  <si>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</si>
  <si>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</si>
  <si>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</si>
  <si>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</si>
  <si>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</si>
  <si>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</si>
  <si>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</si>
  <si>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</si>
  <si>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</si>
  <si>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</si>
  <si>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</si>
  <si>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</si>
  <si>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</si>
  <si>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</si>
  <si>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</si>
  <si>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</si>
  <si>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</si>
  <si>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</si>
  <si>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</si>
  <si>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</si>
  <si>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</si>
  <si>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</si>
  <si>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</si>
  <si>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</si>
  <si>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</si>
  <si>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</si>
  <si>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</si>
  <si>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</si>
  <si>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</si>
  <si>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</si>
  <si>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</si>
  <si>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</si>
  <si>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</si>
  <si>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</si>
  <si>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</si>
  <si>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</si>
  <si>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</si>
  <si>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</si>
  <si>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</si>
  <si>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</si>
  <si>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</si>
  <si>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</si>
  <si>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</si>
  <si>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</si>
  <si>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</si>
  <si>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</si>
  <si>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</si>
  <si>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</si>
  <si>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</si>
  <si>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</si>
  <si>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</si>
  <si>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</si>
  <si>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</si>
  <si>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</si>
  <si>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</si>
  <si>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</si>
  <si>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</si>
  <si>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</si>
  <si>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</si>
  <si>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</si>
  <si>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</si>
  <si>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</si>
  <si>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</si>
  <si>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</si>
  <si>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</si>
  <si>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</si>
  <si>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</si>
  <si>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</si>
  <si>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</si>
  <si>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</si>
  <si>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</si>
  <si>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</si>
  <si>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</si>
  <si>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</si>
  <si>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</si>
  <si>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</si>
  <si>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</si>
  <si>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</si>
  <si>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</si>
  <si>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</si>
  <si>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</si>
  <si>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</si>
  <si>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</si>
  <si>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</si>
  <si>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</si>
  <si>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</si>
  <si>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</si>
  <si>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</si>
  <si>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</si>
  <si>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</si>
  <si>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</si>
  <si>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</si>
  <si>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</si>
  <si>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</si>
  <si>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</si>
  <si>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</si>
  <si>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</si>
  <si>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</si>
  <si>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</si>
  <si>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</si>
  <si>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</si>
  <si>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</si>
  <si>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</si>
  <si>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</si>
  <si>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</si>
  <si>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</si>
  <si>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</si>
  <si>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</si>
  <si>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</si>
  <si>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</si>
  <si>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</si>
  <si>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</si>
  <si>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</si>
  <si>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</si>
  <si>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</si>
  <si>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</si>
  <si>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</si>
  <si>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</si>
  <si>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</si>
  <si>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</si>
  <si>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</si>
  <si>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</si>
  <si>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</si>
  <si>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</si>
  <si>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</si>
  <si>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</si>
  <si>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</si>
  <si>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</si>
  <si>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</si>
  <si>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</si>
  <si>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</si>
  <si>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</si>
  <si>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</si>
  <si>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</si>
  <si>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</si>
  <si>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</si>
  <si>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</si>
  <si>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</si>
  <si>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</si>
  <si>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</si>
  <si>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</si>
  <si>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</si>
  <si>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</si>
  <si>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</si>
  <si>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</si>
  <si>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</si>
  <si>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</si>
  <si>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</si>
  <si>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</si>
  <si>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</si>
  <si>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</si>
  <si>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</si>
  <si>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</si>
  <si>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</si>
  <si>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</si>
  <si>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</si>
  <si>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</si>
  <si>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</si>
  <si>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</si>
  <si>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</si>
  <si>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</si>
  <si>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</si>
  <si>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</si>
  <si>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</si>
  <si>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</si>
  <si>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</si>
  <si>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</si>
  <si>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</si>
  <si>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</si>
  <si>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</si>
  <si>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</si>
  <si>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</si>
  <si>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</si>
  <si>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</si>
  <si>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</si>
  <si>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</si>
  <si>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</si>
  <si>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</si>
  <si>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</si>
  <si>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</si>
  <si>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</si>
  <si>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</si>
  <si>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</si>
  <si>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</si>
  <si>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</si>
  <si>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</si>
  <si>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</si>
  <si>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</si>
  <si>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</si>
  <si>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</si>
  <si>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</si>
  <si>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</si>
  <si>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</si>
  <si>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</si>
  <si>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</si>
  <si>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</si>
  <si>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</si>
  <si>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</si>
  <si>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</si>
  <si>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</si>
  <si>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</si>
  <si>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</si>
  <si>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</si>
  <si>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</si>
  <si>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</si>
  <si>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</si>
  <si>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</si>
  <si>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</si>
  <si>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</si>
  <si>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</si>
  <si>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</si>
  <si>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</si>
  <si>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</si>
  <si>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</si>
  <si>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</si>
  <si>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</si>
  <si>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</si>
  <si>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</si>
  <si>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</si>
  <si>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</si>
  <si>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</si>
  <si>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</si>
  <si>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</si>
  <si>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</si>
  <si>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</si>
  <si>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</si>
  <si>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</si>
  <si>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</si>
  <si>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</si>
  <si>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</si>
  <si>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</si>
  <si>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</si>
  <si>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</si>
  <si>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</si>
  <si>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</si>
  <si>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</si>
  <si>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</si>
  <si>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</si>
  <si>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</si>
  <si>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</si>
  <si>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</si>
  <si>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</si>
  <si>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</si>
  <si>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</si>
  <si>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</si>
  <si>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</si>
  <si>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</si>
  <si>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</si>
  <si>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</si>
  <si>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</si>
  <si>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</si>
  <si>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</si>
  <si>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</si>
  <si>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</si>
  <si>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</si>
  <si>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</si>
  <si>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</si>
  <si>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</si>
  <si>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</si>
  <si>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</si>
  <si>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</si>
  <si>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</si>
  <si>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</si>
  <si>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</si>
  <si>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</si>
  <si>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</si>
  <si>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</si>
  <si>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</si>
  <si>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</si>
  <si>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</si>
  <si>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</si>
  <si>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</si>
  <si>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</si>
  <si>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</si>
  <si>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</si>
  <si>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</si>
  <si>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</si>
  <si>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</si>
  <si>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</si>
  <si>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</si>
  <si>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</si>
  <si>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</si>
  <si>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</si>
  <si>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</si>
  <si>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</si>
  <si>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</si>
  <si>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</si>
  <si>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</si>
  <si>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</si>
  <si>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</si>
  <si>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</si>
  <si>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</si>
  <si>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</si>
  <si>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</si>
  <si>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</si>
  <si>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</si>
  <si>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</si>
  <si>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</si>
  <si>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</si>
  <si>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</si>
  <si>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</si>
  <si>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</si>
  <si>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</si>
  <si>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</si>
  <si>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</si>
  <si>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</si>
  <si>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</si>
  <si>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</si>
  <si>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</si>
  <si>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</si>
  <si>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</si>
  <si>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</si>
  <si>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</si>
  <si>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</si>
  <si>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</si>
  <si>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</si>
  <si>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</si>
  <si>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</si>
  <si>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</si>
  <si>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</si>
  <si>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</si>
  <si>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</si>
  <si>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</si>
  <si>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</si>
  <si>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</si>
  <si>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</si>
  <si>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</si>
  <si>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</si>
  <si>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</si>
  <si>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</si>
  <si>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</si>
  <si>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</si>
  <si>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</si>
  <si>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</si>
  <si>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</si>
  <si>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</si>
  <si>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</si>
  <si>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</si>
  <si>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</si>
  <si>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</si>
  <si>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</si>
  <si>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</si>
  <si>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</si>
  <si>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</si>
  <si>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</si>
  <si>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</si>
  <si>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</si>
  <si>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</si>
  <si>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</si>
  <si>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</si>
  <si>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</si>
  <si>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</si>
  <si>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</si>
  <si>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</si>
  <si>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</si>
  <si>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</si>
  <si>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</si>
  <si>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</si>
  <si>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</si>
  <si>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</si>
  <si>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</si>
  <si>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</si>
  <si>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</si>
  <si>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</si>
  <si>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</si>
  <si>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</si>
  <si>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</si>
  <si>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</si>
  <si>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</si>
  <si>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</si>
  <si>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</si>
  <si>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</si>
  <si>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</si>
  <si>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</si>
  <si>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</si>
  <si>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</si>
  <si>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</si>
  <si>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</si>
  <si>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</si>
  <si>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</si>
  <si>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</si>
  <si>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</si>
  <si>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</si>
  <si>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</si>
  <si>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</si>
  <si>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</si>
  <si>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</si>
  <si>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</si>
  <si>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</si>
  <si>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</si>
  <si>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</si>
  <si>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</si>
  <si>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</si>
  <si>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</si>
  <si>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</si>
  <si>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</si>
  <si>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</si>
  <si>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</si>
  <si>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</si>
  <si>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</si>
  <si>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</si>
  <si>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</si>
  <si>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</si>
  <si>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</si>
  <si>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</si>
  <si>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</si>
  <si>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</si>
  <si>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</si>
  <si>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</si>
  <si>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</si>
  <si>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</si>
  <si>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</si>
  <si>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</si>
  <si>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</si>
  <si>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</si>
  <si>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</si>
  <si>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</si>
  <si>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</si>
  <si>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</si>
  <si>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</si>
  <si>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</si>
  <si>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</si>
  <si>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</si>
  <si>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</si>
  <si>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</si>
  <si>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</si>
  <si>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</si>
  <si>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</si>
  <si>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</si>
  <si>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</si>
  <si>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</si>
  <si>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</si>
  <si>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</si>
  <si>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</si>
  <si>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</si>
  <si>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</si>
  <si>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</si>
  <si>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</si>
  <si>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</si>
  <si>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</si>
  <si>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</si>
  <si>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</si>
  <si>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</si>
  <si>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</si>
  <si>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</si>
  <si>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</si>
  <si>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</si>
  <si>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</si>
  <si>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</si>
  <si>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</si>
  <si>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</si>
  <si>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</si>
  <si>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</si>
  <si>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</si>
  <si>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</si>
  <si>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</si>
  <si>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</si>
  <si>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</si>
  <si>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</si>
  <si>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</si>
  <si>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</si>
  <si>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</si>
  <si>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</si>
  <si>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</si>
  <si>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</si>
  <si>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</si>
  <si>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</si>
  <si>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</si>
  <si>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</si>
  <si>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</si>
  <si>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</si>
  <si>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</si>
  <si>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</si>
  <si>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</si>
  <si>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</si>
  <si>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</si>
  <si>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</si>
  <si>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</si>
  <si>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</si>
  <si>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</si>
  <si>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</si>
  <si>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</si>
  <si>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</si>
  <si>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</si>
  <si>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</si>
  <si>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</si>
  <si>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</si>
  <si>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</si>
  <si>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</si>
  <si>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</si>
  <si>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</si>
  <si>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</si>
  <si>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</si>
  <si>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</si>
  <si>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</si>
  <si>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</si>
  <si>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</si>
  <si>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</si>
  <si>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</si>
  <si>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</si>
  <si>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</si>
  <si>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</si>
  <si>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</si>
  <si>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</si>
  <si>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</si>
  <si>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</si>
  <si>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</si>
  <si>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</si>
  <si>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</si>
  <si>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</si>
  <si>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</si>
  <si>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</si>
  <si>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</si>
  <si>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</si>
  <si>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</si>
  <si>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</si>
  <si>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</si>
  <si>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</si>
  <si>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</si>
  <si>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</si>
  <si>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</si>
  <si>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</si>
  <si>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</si>
  <si>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</si>
  <si>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</si>
  <si>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</si>
  <si>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</si>
  <si>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</si>
  <si>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</si>
  <si>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</si>
  <si>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</si>
  <si>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</si>
  <si>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</si>
  <si>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</si>
  <si>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</si>
  <si>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</si>
  <si>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</si>
  <si>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</si>
  <si>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</si>
  <si>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</si>
  <si>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</si>
  <si>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</si>
  <si>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</si>
  <si>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</si>
  <si>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</si>
  <si>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</si>
  <si>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</si>
  <si>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</si>
  <si>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</si>
  <si>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</si>
  <si>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</si>
  <si>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</si>
  <si>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</si>
  <si>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</si>
  <si>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</si>
  <si>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</si>
  <si>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</si>
  <si>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</si>
  <si>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</si>
  <si>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</si>
  <si>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</si>
  <si>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</si>
  <si>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</si>
  <si>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</si>
  <si>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</si>
  <si>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</si>
  <si>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</si>
  <si>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</si>
  <si>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</si>
  <si>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</si>
  <si>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</si>
  <si>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</si>
  <si>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</si>
  <si>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</si>
  <si>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</si>
  <si>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</si>
  <si>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</si>
  <si>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</si>
  <si>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</si>
  <si>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</si>
  <si>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</si>
  <si>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</si>
  <si>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</si>
  <si>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</si>
  <si>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</si>
  <si>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</si>
  <si>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</si>
  <si>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</si>
  <si>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</si>
  <si>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</si>
  <si>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</si>
  <si>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</si>
  <si>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</si>
  <si>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</si>
  <si>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</si>
  <si>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</si>
  <si>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</si>
  <si>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</si>
  <si>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</si>
  <si>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</si>
  <si>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</si>
  <si>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</si>
  <si>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</si>
  <si>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</si>
  <si>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</si>
  <si>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</si>
  <si>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</si>
  <si>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</si>
  <si>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</si>
  <si>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</si>
  <si>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</si>
  <si>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</si>
  <si>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</si>
  <si>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</si>
  <si>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</si>
  <si>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</si>
  <si>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</si>
  <si>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</si>
  <si>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</si>
  <si>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</si>
  <si>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</si>
  <si>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</si>
  <si>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</si>
  <si>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</si>
  <si>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</si>
  <si>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</si>
  <si>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</si>
  <si>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</si>
  <si>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</si>
  <si>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</si>
  <si>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</si>
  <si>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</si>
  <si>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</si>
  <si>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</si>
  <si>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</si>
  <si>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</si>
  <si>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</si>
  <si>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</si>
  <si>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</si>
  <si>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</si>
  <si>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</si>
  <si>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</si>
  <si>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</si>
  <si>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</si>
  <si>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</si>
  <si>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</si>
  <si>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</si>
  <si>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</si>
  <si>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</si>
  <si>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</si>
  <si>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</si>
  <si>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</si>
  <si>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</si>
  <si>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</si>
  <si>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</si>
  <si>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</si>
  <si>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</si>
  <si>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</si>
  <si>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</si>
  <si>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</si>
  <si>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</si>
  <si>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</si>
  <si>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</si>
  <si>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</si>
  <si>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</si>
  <si>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</si>
  <si>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</si>
  <si>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</si>
  <si>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</si>
  <si>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</si>
  <si>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</si>
  <si>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</si>
  <si>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</si>
  <si>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</si>
  <si>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</si>
  <si>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</si>
  <si>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</si>
  <si>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</si>
  <si>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</si>
  <si>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</si>
  <si>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</si>
  <si>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</si>
  <si>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</si>
  <si>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</si>
  <si>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</si>
  <si>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</si>
  <si>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</si>
  <si>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</si>
  <si>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</si>
  <si>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</si>
  <si>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</si>
  <si>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</si>
  <si>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</si>
  <si>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</si>
  <si>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</si>
  <si>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</si>
  <si>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</si>
  <si>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</si>
  <si>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</si>
  <si>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</si>
  <si>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</si>
  <si>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</si>
  <si>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</si>
  <si>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</si>
  <si>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</si>
  <si>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</si>
  <si>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</si>
  <si>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</si>
  <si>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</si>
  <si>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</si>
  <si>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</si>
  <si>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</si>
  <si>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</si>
  <si>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</si>
  <si>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</si>
  <si>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</si>
  <si>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</si>
  <si>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</si>
  <si>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</si>
  <si>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</si>
  <si>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</si>
  <si>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</si>
  <si>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</si>
  <si>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</si>
  <si>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</si>
  <si>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</si>
  <si>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</si>
  <si>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</si>
  <si>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</si>
  <si>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</si>
  <si>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</si>
  <si>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</si>
  <si>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</si>
  <si>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</si>
  <si>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</si>
  <si>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</si>
  <si>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</si>
  <si>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</si>
  <si>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</si>
  <si>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</si>
  <si>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</si>
  <si>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</si>
  <si>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</si>
  <si>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</si>
  <si>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</si>
  <si>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</si>
  <si>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</si>
  <si>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</si>
  <si>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</si>
  <si>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</si>
  <si>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</si>
  <si>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</si>
  <si>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</si>
  <si>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</si>
  <si>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</si>
  <si>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</si>
  <si>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</si>
  <si>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</si>
  <si>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</si>
  <si>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</si>
  <si>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</si>
  <si>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</si>
  <si>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</si>
  <si>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</si>
  <si>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</si>
  <si>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</si>
  <si>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</si>
  <si>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</si>
  <si>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</si>
  <si>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</si>
  <si>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</si>
  <si>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</si>
  <si>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</si>
  <si>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</si>
  <si>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</si>
  <si>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</si>
  <si>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</si>
  <si>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</si>
  <si>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</si>
  <si>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</si>
  <si>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</si>
  <si>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</si>
  <si>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</si>
  <si>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</si>
  <si>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</si>
  <si>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</si>
  <si>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</si>
  <si>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</si>
  <si>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</si>
  <si>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</si>
  <si>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</si>
  <si>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</si>
  <si>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</si>
  <si>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</si>
  <si>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</si>
  <si>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</si>
  <si>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</si>
  <si>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</si>
  <si>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</si>
  <si>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</si>
  <si>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</si>
  <si>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</si>
  <si>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</si>
  <si>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</si>
  <si>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</si>
  <si>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</si>
  <si>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</si>
  <si>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</si>
  <si>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</si>
  <si>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</si>
  <si>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</si>
  <si>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</si>
  <si>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</si>
  <si>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</si>
  <si>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</si>
  <si>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</si>
  <si>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</si>
  <si>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</si>
  <si>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</si>
  <si>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</si>
  <si>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</si>
  <si>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</si>
  <si>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</si>
  <si>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</si>
  <si>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</si>
  <si>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</si>
  <si>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</si>
  <si>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</si>
  <si>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</si>
  <si>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</si>
  <si>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</si>
  <si>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</si>
  <si>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</si>
  <si>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</si>
  <si>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</si>
  <si>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</si>
  <si>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</si>
  <si>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</si>
  <si>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</si>
  <si>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</si>
  <si>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</si>
  <si>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</si>
  <si>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</si>
  <si>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</si>
  <si>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</si>
  <si>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</si>
  <si>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</si>
  <si>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</si>
  <si>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</si>
  <si>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</si>
  <si>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</si>
  <si>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</si>
  <si>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</si>
  <si>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</si>
  <si>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</si>
  <si>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</si>
  <si>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</si>
  <si>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</si>
  <si>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</si>
  <si>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</si>
  <si>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</si>
  <si>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</si>
  <si>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</si>
  <si>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</si>
  <si>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</si>
  <si>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</si>
  <si>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</si>
  <si>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</si>
  <si>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</si>
  <si>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</si>
  <si>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</si>
  <si>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</si>
  <si>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</si>
  <si>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</si>
  <si>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</si>
  <si>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</si>
  <si>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</si>
  <si>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</si>
  <si>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</si>
  <si>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</si>
  <si>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</si>
  <si>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</si>
  <si>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</si>
  <si>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</si>
  <si>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</si>
  <si>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</si>
  <si>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</si>
  <si>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</si>
  <si>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</si>
  <si>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</si>
  <si>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</si>
  <si>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</si>
  <si>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</si>
  <si>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</si>
  <si>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</si>
  <si>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</si>
  <si>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</si>
  <si>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</si>
  <si>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</si>
  <si>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</si>
  <si>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</si>
  <si>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</si>
  <si>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</si>
  <si>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</si>
  <si>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</si>
  <si>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</si>
  <si>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</si>
  <si>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</si>
  <si>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</si>
  <si>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</si>
  <si>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</si>
  <si>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</si>
  <si>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</si>
  <si>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</si>
  <si>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</si>
  <si>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</si>
  <si>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</si>
  <si>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</si>
  <si>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</si>
  <si>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</si>
  <si>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</si>
  <si>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</si>
  <si>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</si>
  <si>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</si>
  <si>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</si>
  <si>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</si>
  <si>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</si>
  <si>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</si>
  <si>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</si>
  <si>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</si>
  <si>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</si>
  <si>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</si>
  <si>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</si>
  <si>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</si>
  <si>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</si>
  <si>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</si>
  <si>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</si>
  <si>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</si>
  <si>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</si>
  <si>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</si>
  <si>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</si>
  <si>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</si>
  <si>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</si>
  <si>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</si>
  <si>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</si>
  <si>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</si>
  <si>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</si>
  <si>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</si>
  <si>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</si>
  <si>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</si>
  <si>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</si>
  <si>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</si>
  <si>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</si>
  <si>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</si>
  <si>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</si>
  <si>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</si>
  <si>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</si>
  <si>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</si>
  <si>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</si>
  <si>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</si>
  <si>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</si>
  <si>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</si>
  <si>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</si>
  <si>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</si>
  <si>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</si>
  <si>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</si>
  <si>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</si>
  <si>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</si>
  <si>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</si>
  <si>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</si>
  <si>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</si>
  <si>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</si>
  <si>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</si>
  <si>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</si>
  <si>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</si>
  <si>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</si>
  <si>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</si>
  <si>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</si>
  <si>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</si>
  <si>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</si>
  <si>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</si>
  <si>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</si>
  <si>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</si>
  <si>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</si>
  <si>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</si>
  <si>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</si>
  <si>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</si>
  <si>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</si>
  <si>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</si>
  <si>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</si>
  <si>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</si>
  <si>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</si>
  <si>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</si>
  <si>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</si>
  <si>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</si>
  <si>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</si>
  <si>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</si>
  <si>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</si>
  <si>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</si>
  <si>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</si>
  <si>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</si>
  <si>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</si>
  <si>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</si>
  <si>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</si>
  <si>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</si>
  <si>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</si>
  <si>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</si>
  <si>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</si>
  <si>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</si>
  <si>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</si>
  <si>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</si>
  <si>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</si>
  <si>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</si>
  <si>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</si>
  <si>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</si>
  <si>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</si>
  <si>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</si>
  <si>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</si>
  <si>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</si>
  <si>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</si>
  <si>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</si>
  <si>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</si>
  <si>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</si>
  <si>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</si>
  <si>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</si>
  <si>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</si>
  <si>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</si>
  <si>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</si>
  <si>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</si>
  <si>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</si>
  <si>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</si>
  <si>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</si>
  <si>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</si>
  <si>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</si>
  <si>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</si>
  <si>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</si>
  <si>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</si>
  <si>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</si>
  <si>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</si>
  <si>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</si>
  <si>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</si>
  <si>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</si>
  <si>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</si>
  <si>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</si>
  <si>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</si>
  <si>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</si>
  <si>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</si>
  <si>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</si>
  <si>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</si>
  <si>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</si>
  <si>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</si>
  <si>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</si>
  <si>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</si>
  <si>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</si>
  <si>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</si>
  <si>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</si>
  <si>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</si>
  <si>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</si>
  <si>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</si>
  <si>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</si>
  <si>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</si>
  <si>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</si>
  <si>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</si>
  <si>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</si>
  <si>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</si>
  <si>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</si>
  <si>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</si>
  <si>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</si>
  <si>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</si>
  <si>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</si>
  <si>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</si>
  <si>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</si>
  <si>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</si>
  <si>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</si>
  <si>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</si>
  <si>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</si>
  <si>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</si>
  <si>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</si>
  <si>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</si>
  <si>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</si>
  <si>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</si>
  <si>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</si>
  <si>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</si>
  <si>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</si>
  <si>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</si>
  <si>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</si>
  <si>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</si>
  <si>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</si>
  <si>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</si>
  <si>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</si>
  <si>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</si>
  <si>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</si>
  <si>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</si>
  <si>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</si>
  <si>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</si>
  <si>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</si>
  <si>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</si>
  <si>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</si>
  <si>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</si>
  <si>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</si>
  <si>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</si>
  <si>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</si>
  <si>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</si>
  <si>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</si>
  <si>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</si>
  <si>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</si>
  <si>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</si>
  <si>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</si>
  <si>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</si>
  <si>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</si>
  <si>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</si>
  <si>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</si>
  <si>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</si>
  <si>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</si>
  <si>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</si>
  <si>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</si>
  <si>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</si>
  <si>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</si>
  <si>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</si>
  <si>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</si>
  <si>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</si>
  <si>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</si>
  <si>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</si>
  <si>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</si>
  <si>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</si>
  <si>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</si>
  <si>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</si>
  <si>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</si>
  <si>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</si>
  <si>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</si>
  <si>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</si>
  <si>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</si>
  <si>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</si>
  <si>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</si>
  <si>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</si>
  <si>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</si>
  <si>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</si>
  <si>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</si>
  <si>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</si>
  <si>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</si>
  <si>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</si>
  <si>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</si>
  <si>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</si>
  <si>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</si>
  <si>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</si>
  <si>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</si>
  <si>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</si>
  <si>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</si>
  <si>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</si>
  <si>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</si>
  <si>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</si>
  <si>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</si>
  <si>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</si>
  <si>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</si>
  <si>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</si>
  <si>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</si>
  <si>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</si>
  <si>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</si>
  <si>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</si>
  <si>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</si>
  <si>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</si>
  <si>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</si>
  <si>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</si>
  <si>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</si>
  <si>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</si>
  <si>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</si>
  <si>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</si>
  <si>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</si>
  <si>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</si>
  <si>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</si>
  <si>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</si>
  <si>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</si>
  <si>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</si>
  <si>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</si>
  <si>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</si>
  <si>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</si>
  <si>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</si>
  <si>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</si>
  <si>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</si>
  <si>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</si>
  <si>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</si>
  <si>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</si>
  <si>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</si>
  <si>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</si>
  <si>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</si>
  <si>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</si>
  <si>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</si>
  <si>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</si>
  <si>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</si>
  <si>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</si>
  <si>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</si>
  <si>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</si>
  <si>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</si>
  <si>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</si>
  <si>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</si>
  <si>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</si>
  <si>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</si>
  <si>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</si>
  <si>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</si>
  <si>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</si>
  <si>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</si>
  <si>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</si>
  <si>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</si>
  <si>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</si>
  <si>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</si>
  <si>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</si>
  <si>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</si>
  <si>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</si>
  <si>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</si>
  <si>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</si>
  <si>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</si>
  <si>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</si>
  <si>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</si>
  <si>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</si>
  <si>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</si>
  <si>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</si>
  <si>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</si>
  <si>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</si>
  <si>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</si>
  <si>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</si>
  <si>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</si>
  <si>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</si>
  <si>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</si>
  <si>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</si>
  <si>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</si>
  <si>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</si>
  <si>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</si>
  <si>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</si>
  <si>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</si>
  <si>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</si>
  <si>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</si>
  <si>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</si>
  <si>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</si>
  <si>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</si>
  <si>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</si>
  <si>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</si>
  <si>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</si>
  <si>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</si>
  <si>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</si>
  <si>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</si>
  <si>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</si>
  <si>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</si>
  <si>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</si>
  <si>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</si>
  <si>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</si>
  <si>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</si>
  <si>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</si>
  <si>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</si>
  <si>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</si>
  <si>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</si>
  <si>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</si>
  <si>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</si>
  <si>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</si>
  <si>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</si>
  <si>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</si>
  <si>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</si>
  <si>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</si>
  <si>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</si>
  <si>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</si>
  <si>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</si>
  <si>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</si>
  <si>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</si>
  <si>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</si>
  <si>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</si>
  <si>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</si>
  <si>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</si>
  <si>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</si>
  <si>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</si>
  <si>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</si>
  <si>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</si>
  <si>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</si>
  <si>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</si>
  <si>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</si>
  <si>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</si>
  <si>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</si>
  <si>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</si>
  <si>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</si>
  <si>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</si>
  <si>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</si>
  <si>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</si>
  <si>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</si>
  <si>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</si>
  <si>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</si>
  <si>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</si>
  <si>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</si>
  <si>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</si>
  <si>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</si>
  <si>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</si>
  <si>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</si>
  <si>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</si>
  <si>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</si>
  <si>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</si>
  <si>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</si>
  <si>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</si>
  <si>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</si>
  <si>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</si>
  <si>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</si>
  <si>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</si>
  <si>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</si>
  <si>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</si>
  <si>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</si>
  <si>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</si>
  <si>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</si>
  <si>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</si>
  <si>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</si>
  <si>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</si>
  <si>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</si>
  <si>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</si>
  <si>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</si>
  <si>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</si>
  <si>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</si>
  <si>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</si>
  <si>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</si>
  <si>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</si>
  <si>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</si>
  <si>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</si>
  <si>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</si>
  <si>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</si>
  <si>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</si>
  <si>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</si>
  <si>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</si>
  <si>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</si>
  <si>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</si>
  <si>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</si>
  <si>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</si>
  <si>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</si>
  <si>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</si>
  <si>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</si>
  <si>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</si>
  <si>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</si>
  <si>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</si>
  <si>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</si>
  <si>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</si>
  <si>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</si>
  <si>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</si>
  <si>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</si>
  <si>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</si>
  <si>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</si>
  <si>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</si>
  <si>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</si>
  <si>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</si>
  <si>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</si>
  <si>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</si>
  <si>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</si>
  <si>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</si>
  <si>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</si>
  <si>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</si>
  <si>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</si>
  <si>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</si>
  <si>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</si>
  <si>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</si>
  <si>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</si>
  <si>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</si>
  <si>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</si>
  <si>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</si>
  <si>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</si>
  <si>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</si>
  <si>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</si>
  <si>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</si>
  <si>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</si>
  <si>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</si>
  <si>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</si>
  <si>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</si>
  <si>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</si>
  <si>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</si>
  <si>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</si>
  <si>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</si>
  <si>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</si>
  <si>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</si>
  <si>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</si>
  <si>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</si>
  <si>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</si>
  <si>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</si>
  <si>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</si>
  <si>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</si>
  <si>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</si>
  <si>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</si>
  <si>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</si>
  <si>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</si>
  <si>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</si>
  <si>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</si>
  <si>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</si>
  <si>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</si>
  <si>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</si>
  <si>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</si>
  <si>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</si>
  <si>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</si>
  <si>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</si>
  <si>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</si>
  <si>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</si>
  <si>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</si>
  <si>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</si>
  <si>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</si>
  <si>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</si>
  <si>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</si>
  <si>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</si>
  <si>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</si>
  <si>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</si>
  <si>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</si>
  <si>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</si>
  <si>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</si>
  <si>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</si>
  <si>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</si>
  <si>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</si>
  <si>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</si>
  <si>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</si>
  <si>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</si>
  <si>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</si>
  <si>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</si>
  <si>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</si>
  <si>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</si>
  <si>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</si>
  <si>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</si>
  <si>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</si>
  <si>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</si>
  <si>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</si>
  <si>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</si>
  <si>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</si>
  <si>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</si>
  <si>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</si>
  <si>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</si>
  <si>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</si>
  <si>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</si>
  <si>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</si>
  <si>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</si>
  <si>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</si>
  <si>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</si>
  <si>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</si>
  <si>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</si>
  <si>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</si>
  <si>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</si>
  <si>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</si>
  <si>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</si>
  <si>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</si>
  <si>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</si>
  <si>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</si>
  <si>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</si>
  <si>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</si>
  <si>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</si>
  <si>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</si>
  <si>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</si>
  <si>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</si>
  <si>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</si>
  <si>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</si>
  <si>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</si>
  <si>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</si>
  <si>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</si>
  <si>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</si>
  <si>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</si>
  <si>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</si>
  <si>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</si>
  <si>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</si>
  <si>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</si>
  <si>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</si>
  <si>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</si>
  <si>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</si>
  <si>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</si>
  <si>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</si>
  <si>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</si>
  <si>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</si>
  <si>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</si>
  <si>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</si>
  <si>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</si>
  <si>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</si>
  <si>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</si>
  <si>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</si>
  <si>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</si>
  <si>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</si>
  <si>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</si>
  <si>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</si>
  <si>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</si>
  <si>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</si>
  <si>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</si>
  <si>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</si>
  <si>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</si>
  <si>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</si>
  <si>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</si>
  <si>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</si>
  <si>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</si>
  <si>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</si>
  <si>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</si>
  <si>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</si>
  <si>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</si>
  <si>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</si>
  <si>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</si>
  <si>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</si>
  <si>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</si>
  <si>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</si>
  <si>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</si>
  <si>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</si>
  <si>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</si>
  <si>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</si>
  <si>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</si>
  <si>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</si>
  <si>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</si>
  <si>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</si>
  <si>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</si>
  <si>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</si>
  <si>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</si>
  <si>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</si>
  <si>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</si>
  <si>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</si>
  <si>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</si>
  <si>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</si>
  <si>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GRADSKI STANOVI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</si>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</sst>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414856.83</v>
      </c>
      <c r="D2" s="7">
        <f>'PR-RAS'!E6</f>
        <v>266470.21999999997</v>
      </c>
      <c r="E2" s="7">
        <v>0</v>
      </c>
      <c r="F2" s="7">
        <v>0</v>
      </c>
      <c r="G2" s="8">
        <f t="shared" ref="G2:G274" si="0">(B2/1000)*(C2*1+D2*2)</f>
        <v>947.79727000000003</v>
      </c>
      <c r="H2" s="8">
        <f t="shared" ref="H2:H274" si="1">ABS(C2-ROUND(C2,0))+ABS(D2-ROUND(D2,0))</f>
        <v>0.38999999995576218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47414.3</v>
      </c>
      <c r="D78" s="2">
        <f>'PR-RAS'!E82</f>
        <v>46633.56</v>
      </c>
      <c r="E78" s="2">
        <v>0</v>
      </c>
      <c r="F78" s="2">
        <v>0</v>
      </c>
      <c r="G78" s="3">
        <f t="shared" si="0"/>
        <v>10832.469339999998</v>
      </c>
      <c r="H78" s="3">
        <f t="shared" si="1"/>
        <v>0.74000000000523869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522.55999999999995</v>
      </c>
      <c r="D79" s="2">
        <f>'PR-RAS'!E83</f>
        <v>294.05</v>
      </c>
      <c r="E79" s="2">
        <v>0</v>
      </c>
      <c r="F79" s="2">
        <v>0</v>
      </c>
      <c r="G79" s="3">
        <f t="shared" si="0"/>
        <v>86.631479999999982</v>
      </c>
      <c r="H79" s="3">
        <f t="shared" si="1"/>
        <v>0.49000000000006594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522.55999999999995</v>
      </c>
      <c r="D81" s="2">
        <f>'PR-RAS'!E85</f>
        <v>294.05</v>
      </c>
      <c r="E81" s="2">
        <v>0</v>
      </c>
      <c r="F81" s="2">
        <v>0</v>
      </c>
      <c r="G81" s="3">
        <f t="shared" si="0"/>
        <v>88.852799999999988</v>
      </c>
      <c r="H81" s="3">
        <f t="shared" si="1"/>
        <v>0.49000000000006594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46891.740000000005</v>
      </c>
      <c r="D87" s="2">
        <f>'PR-RAS'!E91</f>
        <v>46339.509999999995</v>
      </c>
      <c r="E87" s="2">
        <v>0</v>
      </c>
      <c r="F87" s="2">
        <v>0</v>
      </c>
      <c r="G87" s="3">
        <f t="shared" si="0"/>
        <v>12003.085359999999</v>
      </c>
      <c r="H87" s="3">
        <f t="shared" si="1"/>
        <v>0.75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34264.44</v>
      </c>
      <c r="D89" s="2">
        <f>'PR-RAS'!E93</f>
        <v>32943.03</v>
      </c>
      <c r="E89" s="2">
        <v>0</v>
      </c>
      <c r="F89" s="2">
        <v>0</v>
      </c>
      <c r="G89" s="3">
        <f t="shared" si="0"/>
        <v>8813.2439999999988</v>
      </c>
      <c r="H89" s="3">
        <f t="shared" si="1"/>
        <v>0.47000000000116415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12627.3</v>
      </c>
      <c r="D93" s="2">
        <f>'PR-RAS'!E97</f>
        <v>13396.48</v>
      </c>
      <c r="E93" s="2">
        <v>0</v>
      </c>
      <c r="F93" s="2">
        <v>0</v>
      </c>
      <c r="G93" s="3">
        <f t="shared" si="0"/>
        <v>3626.6639199999995</v>
      </c>
      <c r="H93" s="3">
        <f t="shared" si="1"/>
        <v>0.77999999999883585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367442.53</v>
      </c>
      <c r="D130" s="2">
        <f>'PR-RAS'!E134</f>
        <v>219836.66</v>
      </c>
      <c r="E130" s="2">
        <v>0</v>
      </c>
      <c r="F130" s="2">
        <v>0</v>
      </c>
      <c r="G130" s="3">
        <f t="shared" si="0"/>
        <v>104117.94465000002</v>
      </c>
      <c r="H130" s="3">
        <f t="shared" si="1"/>
        <v>0.80999999996856786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367442.53</v>
      </c>
      <c r="D131" s="2">
        <f>'PR-RAS'!E135</f>
        <v>219836.66</v>
      </c>
      <c r="E131" s="2">
        <v>0</v>
      </c>
      <c r="F131" s="2">
        <v>0</v>
      </c>
      <c r="G131" s="3">
        <f t="shared" si="0"/>
        <v>104925.06050000002</v>
      </c>
      <c r="H131" s="3">
        <f t="shared" si="1"/>
        <v>0.80999999996856786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226004.53</v>
      </c>
      <c r="D132" s="2">
        <f>'PR-RAS'!E136</f>
        <v>219815.56</v>
      </c>
      <c r="E132" s="2">
        <v>0</v>
      </c>
      <c r="F132" s="2">
        <v>0</v>
      </c>
      <c r="G132" s="3">
        <f t="shared" si="0"/>
        <v>87198.270150000011</v>
      </c>
      <c r="H132" s="3">
        <f t="shared" si="1"/>
        <v>0.91000000000349246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141438</v>
      </c>
      <c r="D133" s="2">
        <f>'PR-RAS'!E137</f>
        <v>21.1</v>
      </c>
      <c r="E133" s="2">
        <v>0</v>
      </c>
      <c r="F133" s="2">
        <v>0</v>
      </c>
      <c r="G133" s="3">
        <f t="shared" si="0"/>
        <v>18675.386400000003</v>
      </c>
      <c r="H133" s="3">
        <f t="shared" si="1"/>
        <v>0.10000000000000142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189195.83000000002</v>
      </c>
      <c r="D148" s="2">
        <f>'PR-RAS'!E152</f>
        <v>228833.04000000004</v>
      </c>
      <c r="E148" s="2">
        <v>0</v>
      </c>
      <c r="F148" s="2">
        <v>0</v>
      </c>
      <c r="G148" s="3">
        <f t="shared" si="0"/>
        <v>95088.70077000001</v>
      </c>
      <c r="H148" s="3">
        <f t="shared" si="1"/>
        <v>0.21000000002095476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119339.77</v>
      </c>
      <c r="D149" s="2">
        <f>'PR-RAS'!E153</f>
        <v>151981.88</v>
      </c>
      <c r="E149" s="2">
        <v>0</v>
      </c>
      <c r="F149" s="2">
        <v>0</v>
      </c>
      <c r="G149" s="3">
        <f t="shared" si="0"/>
        <v>62648.922440000002</v>
      </c>
      <c r="H149" s="3">
        <f t="shared" si="1"/>
        <v>0.34999999999126885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97900.25</v>
      </c>
      <c r="D150" s="2">
        <f>'PR-RAS'!E154</f>
        <v>118181</v>
      </c>
      <c r="E150" s="2">
        <v>0</v>
      </c>
      <c r="F150" s="2">
        <v>0</v>
      </c>
      <c r="G150" s="3">
        <f t="shared" si="0"/>
        <v>49805.075249999994</v>
      </c>
      <c r="H150" s="3">
        <f t="shared" si="1"/>
        <v>0.25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97900.25</v>
      </c>
      <c r="D151" s="2">
        <f>'PR-RAS'!E155</f>
        <v>116762.53</v>
      </c>
      <c r="E151" s="2">
        <v>0</v>
      </c>
      <c r="F151" s="2">
        <v>0</v>
      </c>
      <c r="G151" s="3">
        <f t="shared" si="0"/>
        <v>49713.796499999997</v>
      </c>
      <c r="H151" s="3">
        <f t="shared" si="1"/>
        <v>0.72000000000116415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1418.47</v>
      </c>
      <c r="E152" s="2">
        <v>0</v>
      </c>
      <c r="F152" s="2">
        <v>0</v>
      </c>
      <c r="G152" s="3">
        <f t="shared" si="0"/>
        <v>428.37793999999997</v>
      </c>
      <c r="H152" s="3">
        <f t="shared" si="1"/>
        <v>0.47000000000002728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7543.25</v>
      </c>
      <c r="D155" s="2">
        <f>'PR-RAS'!E159</f>
        <v>15681.26</v>
      </c>
      <c r="E155" s="2">
        <v>0</v>
      </c>
      <c r="F155" s="2">
        <v>0</v>
      </c>
      <c r="G155" s="3">
        <f t="shared" si="0"/>
        <v>5991.4885800000002</v>
      </c>
      <c r="H155" s="3">
        <f t="shared" si="1"/>
        <v>0.51000000000021828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13896.27</v>
      </c>
      <c r="D156" s="2">
        <f>'PR-RAS'!E160</f>
        <v>18119.62</v>
      </c>
      <c r="E156" s="2">
        <v>0</v>
      </c>
      <c r="F156" s="2">
        <v>0</v>
      </c>
      <c r="G156" s="3">
        <f t="shared" si="0"/>
        <v>7771.0040499999996</v>
      </c>
      <c r="H156" s="3">
        <f t="shared" si="1"/>
        <v>0.65000000000145519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13896.27</v>
      </c>
      <c r="D158" s="2">
        <f>'PR-RAS'!E162</f>
        <v>18119.62</v>
      </c>
      <c r="E158" s="2">
        <v>0</v>
      </c>
      <c r="F158" s="2">
        <v>0</v>
      </c>
      <c r="G158" s="3">
        <f t="shared" si="0"/>
        <v>7871.2750699999988</v>
      </c>
      <c r="H158" s="3">
        <f t="shared" si="1"/>
        <v>0.65000000000145519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68882.930000000008</v>
      </c>
      <c r="D160" s="2">
        <f>'PR-RAS'!E164</f>
        <v>75930.150000000009</v>
      </c>
      <c r="E160" s="2">
        <v>0</v>
      </c>
      <c r="F160" s="2">
        <v>0</v>
      </c>
      <c r="G160" s="3">
        <f t="shared" si="0"/>
        <v>35098.173570000006</v>
      </c>
      <c r="H160" s="3">
        <f t="shared" si="1"/>
        <v>0.22000000000116415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5445.5599999999995</v>
      </c>
      <c r="D161" s="2">
        <f>'PR-RAS'!E165</f>
        <v>6126.0499999999993</v>
      </c>
      <c r="E161" s="2">
        <v>0</v>
      </c>
      <c r="F161" s="2">
        <v>0</v>
      </c>
      <c r="G161" s="3">
        <f t="shared" si="0"/>
        <v>2831.6255999999994</v>
      </c>
      <c r="H161" s="3">
        <f t="shared" si="1"/>
        <v>0.48999999999978172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150.69999999999999</v>
      </c>
      <c r="D162" s="2">
        <f>'PR-RAS'!E166</f>
        <v>84.9</v>
      </c>
      <c r="E162" s="2">
        <v>0</v>
      </c>
      <c r="F162" s="2">
        <v>0</v>
      </c>
      <c r="G162" s="3">
        <f t="shared" si="0"/>
        <v>51.600500000000004</v>
      </c>
      <c r="H162" s="3">
        <f t="shared" si="1"/>
        <v>0.40000000000000568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3034.86</v>
      </c>
      <c r="D163" s="2">
        <f>'PR-RAS'!E167</f>
        <v>4279.1499999999996</v>
      </c>
      <c r="E163" s="2">
        <v>0</v>
      </c>
      <c r="F163" s="2">
        <v>0</v>
      </c>
      <c r="G163" s="3">
        <f t="shared" si="0"/>
        <v>1878.0919200000001</v>
      </c>
      <c r="H163" s="3">
        <f t="shared" si="1"/>
        <v>0.28999999999950887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2260</v>
      </c>
      <c r="D164" s="2">
        <f>'PR-RAS'!E168</f>
        <v>1762</v>
      </c>
      <c r="E164" s="2">
        <v>0</v>
      </c>
      <c r="F164" s="2">
        <v>0</v>
      </c>
      <c r="G164" s="3">
        <f t="shared" si="0"/>
        <v>942.79200000000003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16606.050000000003</v>
      </c>
      <c r="D166" s="2">
        <f>'PR-RAS'!E170</f>
        <v>19738.86</v>
      </c>
      <c r="E166" s="2">
        <v>0</v>
      </c>
      <c r="F166" s="2">
        <v>0</v>
      </c>
      <c r="G166" s="3">
        <f t="shared" si="0"/>
        <v>9253.8220500000007</v>
      </c>
      <c r="H166" s="3">
        <f t="shared" si="1"/>
        <v>0.19000000000232831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1027.32</v>
      </c>
      <c r="D167" s="2">
        <f>'PR-RAS'!E171</f>
        <v>1713.13</v>
      </c>
      <c r="E167" s="2">
        <v>0</v>
      </c>
      <c r="F167" s="2">
        <v>0</v>
      </c>
      <c r="G167" s="3">
        <f t="shared" si="0"/>
        <v>739.29428000000007</v>
      </c>
      <c r="H167" s="3">
        <f t="shared" si="1"/>
        <v>0.45000000000004547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15376.15</v>
      </c>
      <c r="D169" s="2">
        <f>'PR-RAS'!E173</f>
        <v>16997.95</v>
      </c>
      <c r="E169" s="2">
        <v>0</v>
      </c>
      <c r="F169" s="2">
        <v>0</v>
      </c>
      <c r="G169" s="3">
        <f t="shared" si="0"/>
        <v>8294.5044000000016</v>
      </c>
      <c r="H169" s="3">
        <f t="shared" si="1"/>
        <v>0.19999999999890861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184.65</v>
      </c>
      <c r="D170" s="2">
        <f>'PR-RAS'!E174</f>
        <v>587.79999999999995</v>
      </c>
      <c r="E170" s="2">
        <v>0</v>
      </c>
      <c r="F170" s="2">
        <v>0</v>
      </c>
      <c r="G170" s="3">
        <f t="shared" si="0"/>
        <v>229.88225000000003</v>
      </c>
      <c r="H170" s="3">
        <f t="shared" si="1"/>
        <v>0.55000000000003979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17.93</v>
      </c>
      <c r="D171" s="2">
        <f>'PR-RAS'!E175</f>
        <v>439.98</v>
      </c>
      <c r="E171" s="2">
        <v>0</v>
      </c>
      <c r="F171" s="2">
        <v>0</v>
      </c>
      <c r="G171" s="3">
        <f t="shared" si="0"/>
        <v>152.6413</v>
      </c>
      <c r="H171" s="3">
        <f t="shared" si="1"/>
        <v>8.9999999999982094E-2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45652.43</v>
      </c>
      <c r="D174" s="2">
        <f>'PR-RAS'!E178</f>
        <v>47524.78</v>
      </c>
      <c r="E174" s="2">
        <v>0</v>
      </c>
      <c r="F174" s="2">
        <v>0</v>
      </c>
      <c r="G174" s="3">
        <f t="shared" si="0"/>
        <v>24341.444269999996</v>
      </c>
      <c r="H174" s="3">
        <f t="shared" si="1"/>
        <v>0.65000000000145519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1096.48</v>
      </c>
      <c r="D175" s="2">
        <f>'PR-RAS'!E179</f>
        <v>1320.65</v>
      </c>
      <c r="E175" s="2">
        <v>0</v>
      </c>
      <c r="F175" s="2">
        <v>0</v>
      </c>
      <c r="G175" s="3">
        <f t="shared" si="0"/>
        <v>650.37371999999993</v>
      </c>
      <c r="H175" s="3">
        <f t="shared" si="1"/>
        <v>0.82999999999992724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1844.05</v>
      </c>
      <c r="D176" s="2">
        <f>'PR-RAS'!E180</f>
        <v>12158.7</v>
      </c>
      <c r="E176" s="2">
        <v>0</v>
      </c>
      <c r="F176" s="2">
        <v>0</v>
      </c>
      <c r="G176" s="3">
        <f t="shared" si="0"/>
        <v>4578.2537499999999</v>
      </c>
      <c r="H176" s="3">
        <f t="shared" si="1"/>
        <v>0.34999999999922693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5693.91</v>
      </c>
      <c r="D177" s="2">
        <f>'PR-RAS'!E181</f>
        <v>5619.01</v>
      </c>
      <c r="E177" s="2">
        <v>0</v>
      </c>
      <c r="F177" s="2">
        <v>0</v>
      </c>
      <c r="G177" s="3">
        <f t="shared" si="0"/>
        <v>2980.0196799999999</v>
      </c>
      <c r="H177" s="3">
        <f t="shared" si="1"/>
        <v>0.1000000000003638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23742.21</v>
      </c>
      <c r="D178" s="2">
        <f>'PR-RAS'!E182</f>
        <v>19396.16</v>
      </c>
      <c r="E178" s="2">
        <v>0</v>
      </c>
      <c r="F178" s="2">
        <v>0</v>
      </c>
      <c r="G178" s="3">
        <f t="shared" si="0"/>
        <v>11068.611809999999</v>
      </c>
      <c r="H178" s="3">
        <f t="shared" si="1"/>
        <v>0.36999999999898137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495.31</v>
      </c>
      <c r="D179" s="2">
        <f>'PR-RAS'!E183</f>
        <v>691.77</v>
      </c>
      <c r="E179" s="2">
        <v>0</v>
      </c>
      <c r="F179" s="2">
        <v>0</v>
      </c>
      <c r="G179" s="3">
        <f t="shared" si="0"/>
        <v>334.43529999999998</v>
      </c>
      <c r="H179" s="3">
        <f t="shared" si="1"/>
        <v>0.54000000000002046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1664</v>
      </c>
      <c r="D180" s="2">
        <f>'PR-RAS'!E184</f>
        <v>0</v>
      </c>
      <c r="E180" s="2">
        <v>0</v>
      </c>
      <c r="F180" s="2">
        <v>0</v>
      </c>
      <c r="G180" s="3">
        <f t="shared" si="0"/>
        <v>297.85599999999999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10798.57</v>
      </c>
      <c r="D181" s="2">
        <f>'PR-RAS'!E185</f>
        <v>6482.5</v>
      </c>
      <c r="E181" s="2">
        <v>0</v>
      </c>
      <c r="F181" s="2">
        <v>0</v>
      </c>
      <c r="G181" s="3">
        <f t="shared" si="0"/>
        <v>4277.4425999999994</v>
      </c>
      <c r="H181" s="3">
        <f t="shared" si="1"/>
        <v>0.93000000000029104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55</v>
      </c>
      <c r="D182" s="2">
        <f>'PR-RAS'!E186</f>
        <v>1634</v>
      </c>
      <c r="E182" s="2">
        <v>0</v>
      </c>
      <c r="F182" s="2">
        <v>0</v>
      </c>
      <c r="G182" s="3">
        <f t="shared" si="0"/>
        <v>601.46299999999997</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262.89999999999998</v>
      </c>
      <c r="D183" s="2">
        <f>'PR-RAS'!E187</f>
        <v>221.99</v>
      </c>
      <c r="E183" s="2">
        <v>0</v>
      </c>
      <c r="F183" s="2">
        <v>0</v>
      </c>
      <c r="G183" s="3">
        <f t="shared" si="0"/>
        <v>128.65216000000001</v>
      </c>
      <c r="H183" s="3">
        <f t="shared" si="1"/>
        <v>0.11000000000001364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1178.8899999999999</v>
      </c>
      <c r="D190" s="2">
        <f>'PR-RAS'!E194</f>
        <v>2540.46</v>
      </c>
      <c r="E190" s="2">
        <v>0</v>
      </c>
      <c r="F190" s="2">
        <v>0</v>
      </c>
      <c r="G190" s="3">
        <f t="shared" si="0"/>
        <v>1183.1040899999998</v>
      </c>
      <c r="H190" s="3">
        <f t="shared" si="1"/>
        <v>0.57000000000016371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208.73</v>
      </c>
      <c r="D192" s="2">
        <f>'PR-RAS'!E196</f>
        <v>1559.77</v>
      </c>
      <c r="E192" s="2">
        <v>0</v>
      </c>
      <c r="F192" s="2">
        <v>0</v>
      </c>
      <c r="G192" s="3">
        <f t="shared" si="0"/>
        <v>635.69956999999999</v>
      </c>
      <c r="H192" s="3">
        <f t="shared" si="1"/>
        <v>0.50000000000002842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430.4</v>
      </c>
      <c r="D193" s="2">
        <f>'PR-RAS'!E197</f>
        <v>427.38</v>
      </c>
      <c r="E193" s="2">
        <v>0</v>
      </c>
      <c r="F193" s="2">
        <v>0</v>
      </c>
      <c r="G193" s="3">
        <f t="shared" si="0"/>
        <v>246.75071999999997</v>
      </c>
      <c r="H193" s="3">
        <f t="shared" si="1"/>
        <v>0.77999999999997272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96</v>
      </c>
      <c r="D194" s="2">
        <f>'PR-RAS'!E198</f>
        <v>132</v>
      </c>
      <c r="E194" s="2">
        <v>0</v>
      </c>
      <c r="F194" s="2">
        <v>0</v>
      </c>
      <c r="G194" s="3">
        <f t="shared" si="0"/>
        <v>69.48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375.2</v>
      </c>
      <c r="D195" s="2">
        <f>'PR-RAS'!E199</f>
        <v>49.79</v>
      </c>
      <c r="E195" s="2">
        <v>0</v>
      </c>
      <c r="F195" s="2">
        <v>0</v>
      </c>
      <c r="G195" s="3">
        <f t="shared" si="0"/>
        <v>92.107320000000001</v>
      </c>
      <c r="H195" s="3">
        <f t="shared" si="1"/>
        <v>0.40999999999998948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68.56</v>
      </c>
      <c r="D197" s="2">
        <f>'PR-RAS'!E201</f>
        <v>371.52</v>
      </c>
      <c r="E197" s="2">
        <v>0</v>
      </c>
      <c r="F197" s="2">
        <v>0</v>
      </c>
      <c r="G197" s="3">
        <f t="shared" si="0"/>
        <v>159.0736</v>
      </c>
      <c r="H197" s="3">
        <f t="shared" si="1"/>
        <v>0.92000000000001592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973.13</v>
      </c>
      <c r="D198" s="2">
        <f>'PR-RAS'!E202</f>
        <v>921.01</v>
      </c>
      <c r="E198" s="2">
        <v>0</v>
      </c>
      <c r="F198" s="2">
        <v>0</v>
      </c>
      <c r="G198" s="3">
        <f t="shared" si="0"/>
        <v>554.58455000000004</v>
      </c>
      <c r="H198" s="3">
        <f t="shared" si="1"/>
        <v>0.13999999999998636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973.13</v>
      </c>
      <c r="D212" s="2">
        <f>'PR-RAS'!E216</f>
        <v>921.01</v>
      </c>
      <c r="E212" s="2">
        <v>0</v>
      </c>
      <c r="F212" s="2">
        <v>0</v>
      </c>
      <c r="G212" s="3">
        <f t="shared" si="0"/>
        <v>593.99665000000005</v>
      </c>
      <c r="H212" s="3">
        <f t="shared" si="1"/>
        <v>0.13999999999998636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742.11</v>
      </c>
      <c r="D213" s="2">
        <f>'PR-RAS'!E217</f>
        <v>714.52</v>
      </c>
      <c r="E213" s="2">
        <v>0</v>
      </c>
      <c r="F213" s="2">
        <v>0</v>
      </c>
      <c r="G213" s="3">
        <f t="shared" si="0"/>
        <v>460.28379999999999</v>
      </c>
      <c r="H213" s="3">
        <f t="shared" si="1"/>
        <v>0.59000000000003183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0.42</v>
      </c>
      <c r="D215" s="2">
        <f>'PR-RAS'!E219</f>
        <v>4.7300000000000004</v>
      </c>
      <c r="E215" s="2">
        <v>0</v>
      </c>
      <c r="F215" s="2">
        <v>0</v>
      </c>
      <c r="G215" s="3">
        <f t="shared" si="0"/>
        <v>2.1143200000000002</v>
      </c>
      <c r="H215" s="3">
        <f t="shared" si="1"/>
        <v>0.6899999999999995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230.6</v>
      </c>
      <c r="D216" s="2">
        <f>'PR-RAS'!E220</f>
        <v>201.76</v>
      </c>
      <c r="E216" s="2">
        <v>0</v>
      </c>
      <c r="F216" s="2">
        <v>0</v>
      </c>
      <c r="G216" s="3">
        <f t="shared" si="0"/>
        <v>136.33580000000001</v>
      </c>
      <c r="H216" s="3">
        <f t="shared" si="1"/>
        <v>0.64000000000001478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189195.83000000002</v>
      </c>
      <c r="D295" s="2">
        <f>'PR-RAS'!E299</f>
        <v>228833.04000000004</v>
      </c>
      <c r="E295" s="2">
        <v>0</v>
      </c>
      <c r="F295" s="2">
        <v>0</v>
      </c>
      <c r="G295" s="3">
        <f t="shared" si="12"/>
        <v>190177.40154000002</v>
      </c>
      <c r="H295" s="3">
        <f t="shared" si="13"/>
        <v>0.21000000002095476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225661</v>
      </c>
      <c r="D296" s="2">
        <f>'PR-RAS'!E300</f>
        <v>37637.179999999935</v>
      </c>
      <c r="E296" s="2">
        <v>0</v>
      </c>
      <c r="F296" s="2">
        <v>0</v>
      </c>
      <c r="G296" s="3">
        <f t="shared" si="12"/>
        <v>88775.931199999963</v>
      </c>
      <c r="H296" s="3">
        <f t="shared" si="13"/>
        <v>0.17999999993480742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1927651.63</v>
      </c>
      <c r="D298" s="2">
        <f>'PR-RAS'!E302</f>
        <v>2147569.83</v>
      </c>
      <c r="E298" s="2">
        <v>0</v>
      </c>
      <c r="F298" s="2">
        <v>0</v>
      </c>
      <c r="G298" s="3">
        <f t="shared" si="12"/>
        <v>1848169.0131299999</v>
      </c>
      <c r="H298" s="3">
        <f t="shared" si="13"/>
        <v>0.5400000000372529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9987.59</v>
      </c>
      <c r="D300" s="2">
        <f>'PR-RAS'!E304</f>
        <v>10707.35</v>
      </c>
      <c r="E300" s="2">
        <v>0</v>
      </c>
      <c r="F300" s="2">
        <v>0</v>
      </c>
      <c r="G300" s="3">
        <f t="shared" si="12"/>
        <v>9389.2847099999999</v>
      </c>
      <c r="H300" s="3">
        <f t="shared" si="13"/>
        <v>0.76000000000021828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376041.87</v>
      </c>
      <c r="D303" s="2">
        <f>'PR-RAS'!E308</f>
        <v>666628</v>
      </c>
      <c r="E303" s="2">
        <v>0</v>
      </c>
      <c r="F303" s="2">
        <v>0</v>
      </c>
      <c r="G303" s="3">
        <f t="shared" si="12"/>
        <v>516207.95673999999</v>
      </c>
      <c r="H303" s="3">
        <f t="shared" si="13"/>
        <v>0.13000000000465661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376041.87</v>
      </c>
      <c r="D316" s="2">
        <f>'PR-RAS'!E321</f>
        <v>666628</v>
      </c>
      <c r="E316" s="2">
        <v>0</v>
      </c>
      <c r="F316" s="2">
        <v>0</v>
      </c>
      <c r="G316" s="3">
        <f t="shared" si="12"/>
        <v>538428.82905000006</v>
      </c>
      <c r="H316" s="3">
        <f t="shared" si="13"/>
        <v>0.13000000000465661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376041.87</v>
      </c>
      <c r="D317" s="2">
        <f>'PR-RAS'!E322</f>
        <v>666628</v>
      </c>
      <c r="E317" s="2">
        <v>0</v>
      </c>
      <c r="F317" s="2">
        <v>0</v>
      </c>
      <c r="G317" s="3">
        <f t="shared" si="12"/>
        <v>540138.12692000007</v>
      </c>
      <c r="H317" s="3">
        <f t="shared" si="13"/>
        <v>0.13000000000465661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376041.87</v>
      </c>
      <c r="D318" s="2">
        <f>'PR-RAS'!E323</f>
        <v>666628</v>
      </c>
      <c r="E318" s="2">
        <v>0</v>
      </c>
      <c r="F318" s="2">
        <v>0</v>
      </c>
      <c r="G318" s="3">
        <f t="shared" si="12"/>
        <v>541847.42479000008</v>
      </c>
      <c r="H318" s="3">
        <f t="shared" si="13"/>
        <v>0.13000000000465661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1831802.21</v>
      </c>
      <c r="D355" s="2">
        <f>'PR-RAS'!E360</f>
        <v>2000388.8</v>
      </c>
      <c r="E355" s="2">
        <v>0</v>
      </c>
      <c r="F355" s="2">
        <v>0</v>
      </c>
      <c r="G355" s="3">
        <f t="shared" si="12"/>
        <v>2064733.2527400001</v>
      </c>
      <c r="H355" s="3">
        <f t="shared" si="13"/>
        <v>0.40999999991618097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141438</v>
      </c>
      <c r="D356" s="2">
        <f>'PR-RAS'!E361</f>
        <v>0</v>
      </c>
      <c r="E356" s="2">
        <v>0</v>
      </c>
      <c r="F356" s="2">
        <v>0</v>
      </c>
      <c r="G356" s="3">
        <f t="shared" si="12"/>
        <v>50210.49</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141438</v>
      </c>
      <c r="D357" s="2">
        <f>'PR-RAS'!E362</f>
        <v>0</v>
      </c>
      <c r="E357" s="2">
        <v>0</v>
      </c>
      <c r="F357" s="2">
        <v>0</v>
      </c>
      <c r="G357" s="3">
        <f t="shared" si="12"/>
        <v>50351.928</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141438</v>
      </c>
      <c r="D358" s="2">
        <f>'PR-RAS'!E363</f>
        <v>0</v>
      </c>
      <c r="E358" s="2">
        <v>0</v>
      </c>
      <c r="F358" s="2">
        <v>0</v>
      </c>
      <c r="G358" s="3">
        <f t="shared" si="12"/>
        <v>50493.365999999995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1690364.21</v>
      </c>
      <c r="D368" s="2">
        <f>'PR-RAS'!E373</f>
        <v>2000388.8</v>
      </c>
      <c r="E368" s="2">
        <v>0</v>
      </c>
      <c r="F368" s="2">
        <v>0</v>
      </c>
      <c r="G368" s="3">
        <f t="shared" si="12"/>
        <v>2088649.0442700002</v>
      </c>
      <c r="H368" s="3">
        <f t="shared" si="13"/>
        <v>0.40999999991618097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1689940.59</v>
      </c>
      <c r="D369" s="2">
        <f>'PR-RAS'!E374</f>
        <v>1987137.58</v>
      </c>
      <c r="E369" s="2">
        <v>0</v>
      </c>
      <c r="F369" s="2">
        <v>0</v>
      </c>
      <c r="G369" s="3">
        <f t="shared" si="12"/>
        <v>2084431.3959999999</v>
      </c>
      <c r="H369" s="3">
        <f t="shared" si="13"/>
        <v>0.82999999984167516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1689940.59</v>
      </c>
      <c r="D370" s="2">
        <f>'PR-RAS'!E375</f>
        <v>1987137.58</v>
      </c>
      <c r="E370" s="2">
        <v>0</v>
      </c>
      <c r="F370" s="2">
        <v>0</v>
      </c>
      <c r="G370" s="3">
        <f t="shared" si="12"/>
        <v>2090095.6117499999</v>
      </c>
      <c r="H370" s="3">
        <f t="shared" si="13"/>
        <v>0.82999999984167516</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195.92</v>
      </c>
      <c r="D374" s="2">
        <f>'PR-RAS'!E379</f>
        <v>11100</v>
      </c>
      <c r="E374" s="2">
        <v>0</v>
      </c>
      <c r="F374" s="2">
        <v>0</v>
      </c>
      <c r="G374" s="3">
        <f t="shared" si="12"/>
        <v>8353.6781599999995</v>
      </c>
      <c r="H374" s="3">
        <f t="shared" si="13"/>
        <v>8.0000000000012506E-2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195.92</v>
      </c>
      <c r="D381" s="2">
        <f>'PR-RAS'!E386</f>
        <v>11100</v>
      </c>
      <c r="E381" s="2">
        <v>0</v>
      </c>
      <c r="F381" s="2">
        <v>0</v>
      </c>
      <c r="G381" s="3">
        <f t="shared" si="12"/>
        <v>8510.4495999999999</v>
      </c>
      <c r="H381" s="3">
        <f t="shared" si="13"/>
        <v>8.0000000000012506E-2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227.7</v>
      </c>
      <c r="D396" s="2">
        <f>'PR-RAS'!E401</f>
        <v>2151.2199999999998</v>
      </c>
      <c r="E396" s="2">
        <v>0</v>
      </c>
      <c r="F396" s="2">
        <v>0</v>
      </c>
      <c r="G396" s="3">
        <f t="shared" si="12"/>
        <v>1789.4052999999999</v>
      </c>
      <c r="H396" s="3">
        <f t="shared" si="13"/>
        <v>0.51999999999981128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227.7</v>
      </c>
      <c r="D398" s="2">
        <f>'PR-RAS'!E403</f>
        <v>0</v>
      </c>
      <c r="E398" s="2">
        <v>0</v>
      </c>
      <c r="F398" s="2">
        <v>0</v>
      </c>
      <c r="G398" s="3">
        <f t="shared" si="12"/>
        <v>90.396900000000002</v>
      </c>
      <c r="H398" s="3">
        <f t="shared" si="13"/>
        <v>0.30000000000001137</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2151.2199999999998</v>
      </c>
      <c r="E400" s="2">
        <v>0</v>
      </c>
      <c r="F400" s="2">
        <v>0</v>
      </c>
      <c r="G400" s="3">
        <f t="shared" si="12"/>
        <v>1716.67356</v>
      </c>
      <c r="H400" s="3">
        <f t="shared" si="13"/>
        <v>0.21999999999979991</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1455760.3399999999</v>
      </c>
      <c r="D413" s="2">
        <f>'PR-RAS'!E418</f>
        <v>1333760.8</v>
      </c>
      <c r="E413" s="2">
        <v>0</v>
      </c>
      <c r="F413" s="2">
        <v>0</v>
      </c>
      <c r="G413" s="3">
        <f t="shared" si="12"/>
        <v>1698792.1592799998</v>
      </c>
      <c r="H413" s="3">
        <f t="shared" si="13"/>
        <v>0.53999999980442226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2069934.41</v>
      </c>
      <c r="D415" s="2">
        <f>'PR-RAS'!E420</f>
        <v>2560442.41</v>
      </c>
      <c r="E415" s="2">
        <v>0</v>
      </c>
      <c r="F415" s="2">
        <v>0</v>
      </c>
      <c r="G415" s="3">
        <f t="shared" si="12"/>
        <v>2976999.1612200001</v>
      </c>
      <c r="H415" s="3">
        <f t="shared" si="13"/>
        <v>0.82000000006519258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3109983.01</v>
      </c>
      <c r="D416" s="2">
        <f>'PR-RAS'!E421</f>
        <v>4088322.72</v>
      </c>
      <c r="E416" s="2">
        <v>0</v>
      </c>
      <c r="F416" s="2">
        <v>0</v>
      </c>
      <c r="G416" s="3">
        <f t="shared" si="12"/>
        <v>4683950.8067499995</v>
      </c>
      <c r="H416" s="3">
        <f t="shared" si="13"/>
        <v>0.28999999957159162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790898.7</v>
      </c>
      <c r="D417" s="2">
        <f>'PR-RAS'!E422</f>
        <v>933098.22</v>
      </c>
      <c r="E417" s="2">
        <v>0</v>
      </c>
      <c r="F417" s="2">
        <v>0</v>
      </c>
      <c r="G417" s="3">
        <f t="shared" si="12"/>
        <v>1105351.5782399997</v>
      </c>
      <c r="H417" s="3">
        <f t="shared" si="13"/>
        <v>0.52000000001862645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2020998.04</v>
      </c>
      <c r="D418" s="2">
        <f>'PR-RAS'!E423</f>
        <v>2229221.84</v>
      </c>
      <c r="E418" s="2">
        <v>0</v>
      </c>
      <c r="F418" s="2">
        <v>0</v>
      </c>
      <c r="G418" s="3">
        <f t="shared" si="12"/>
        <v>2701927.1972399997</v>
      </c>
      <c r="H418" s="3">
        <f t="shared" si="13"/>
        <v>0.20000000018626451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1230099.3400000001</v>
      </c>
      <c r="D420" s="2">
        <f>'PR-RAS'!E425</f>
        <v>1296123.6199999999</v>
      </c>
      <c r="E420" s="2">
        <v>0</v>
      </c>
      <c r="F420" s="2">
        <v>0</v>
      </c>
      <c r="G420" s="3">
        <f t="shared" si="12"/>
        <v>1601563.2170199999</v>
      </c>
      <c r="H420" s="3">
        <f t="shared" si="13"/>
        <v>0.72000000020489097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142282.78000000003</v>
      </c>
      <c r="D422" s="2">
        <f>'PR-RAS'!E427</f>
        <v>412872.58000000007</v>
      </c>
      <c r="E422" s="2">
        <v>0</v>
      </c>
      <c r="F422" s="2">
        <v>0</v>
      </c>
      <c r="G422" s="3">
        <f t="shared" si="12"/>
        <v>407539.76274000003</v>
      </c>
      <c r="H422" s="3">
        <f t="shared" si="13"/>
        <v>0.63999999989755452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3119970.5999999996</v>
      </c>
      <c r="D423" s="2">
        <f>'PR-RAS'!E428</f>
        <v>4099030.0700000003</v>
      </c>
      <c r="E423" s="2">
        <v>0</v>
      </c>
      <c r="F423" s="2">
        <v>0</v>
      </c>
      <c r="G423" s="3">
        <f t="shared" si="12"/>
        <v>4776208.9722800003</v>
      </c>
      <c r="H423" s="3">
        <f t="shared" si="13"/>
        <v>0.47000000067055225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776149.51</v>
      </c>
      <c r="D424" s="2">
        <f>'PR-RAS'!E430</f>
        <v>689125.75</v>
      </c>
      <c r="E424" s="2">
        <v>0</v>
      </c>
      <c r="F424" s="2">
        <v>0</v>
      </c>
      <c r="G424" s="3">
        <f t="shared" si="12"/>
        <v>911311.62722999987</v>
      </c>
      <c r="H424" s="3">
        <f t="shared" si="13"/>
        <v>0.73999999999068677</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776149.51</v>
      </c>
      <c r="D485" s="2">
        <f>'PR-RAS'!E491</f>
        <v>689125.75</v>
      </c>
      <c r="E485" s="2">
        <v>0</v>
      </c>
      <c r="F485" s="2">
        <v>0</v>
      </c>
      <c r="G485" s="3">
        <f t="shared" si="12"/>
        <v>1042730.0888399999</v>
      </c>
      <c r="H485" s="3">
        <f t="shared" si="13"/>
        <v>0.73999999999068677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776149.51</v>
      </c>
      <c r="D496" s="2">
        <f>'PR-RAS'!E502</f>
        <v>689125.75</v>
      </c>
      <c r="E496" s="2">
        <v>0</v>
      </c>
      <c r="F496" s="2">
        <v>0</v>
      </c>
      <c r="G496" s="3">
        <f t="shared" si="12"/>
        <v>1066428.4999499999</v>
      </c>
      <c r="H496" s="3">
        <f t="shared" si="13"/>
        <v>0.73999999999068677</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776149.51</v>
      </c>
      <c r="D497" s="2">
        <f>'PR-RAS'!E503</f>
        <v>689125.75</v>
      </c>
      <c r="E497" s="2">
        <v>0</v>
      </c>
      <c r="F497" s="2">
        <v>0</v>
      </c>
      <c r="G497" s="3">
        <f t="shared" si="12"/>
        <v>1068582.9009599998</v>
      </c>
      <c r="H497" s="3">
        <f t="shared" si="13"/>
        <v>0.73999999999068677</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776149.51</v>
      </c>
      <c r="D633" s="2">
        <f>'PR-RAS'!E639</f>
        <v>689125.75</v>
      </c>
      <c r="E633" s="2">
        <v>0</v>
      </c>
      <c r="F633" s="2">
        <v>0</v>
      </c>
      <c r="G633" s="3">
        <f t="shared" si="14"/>
        <v>1361581.43832</v>
      </c>
      <c r="H633" s="3">
        <f t="shared" si="15"/>
        <v>0.73999999999068677</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650650.68000000005</v>
      </c>
      <c r="D636" s="2">
        <f>'PR-RAS'!E642</f>
        <v>791138.68</v>
      </c>
      <c r="E636" s="2">
        <v>0</v>
      </c>
      <c r="F636" s="2">
        <v>0</v>
      </c>
      <c r="G636" s="3">
        <f t="shared" si="14"/>
        <v>1417909.3054</v>
      </c>
      <c r="H636" s="3">
        <f t="shared" si="15"/>
        <v>0.63999999989755452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1567048.21</v>
      </c>
      <c r="D637" s="2">
        <f>'PR-RAS'!E643</f>
        <v>1622223.97</v>
      </c>
      <c r="E637" s="2">
        <v>0</v>
      </c>
      <c r="F637" s="2">
        <v>0</v>
      </c>
      <c r="G637" s="3">
        <f t="shared" si="14"/>
        <v>3060111.5514000002</v>
      </c>
      <c r="H637" s="3">
        <f t="shared" si="15"/>
        <v>0.23999999999068677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2020998.04</v>
      </c>
      <c r="D638" s="2">
        <f>'PR-RAS'!E644</f>
        <v>2229221.84</v>
      </c>
      <c r="E638" s="2">
        <v>0</v>
      </c>
      <c r="F638" s="2">
        <v>0</v>
      </c>
      <c r="G638" s="3">
        <f t="shared" si="14"/>
        <v>4127404.3756399998</v>
      </c>
      <c r="H638" s="3">
        <f t="shared" si="15"/>
        <v>0.20000000018626451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453949.83000000007</v>
      </c>
      <c r="D640" s="2">
        <f>'PR-RAS'!E646</f>
        <v>606997.86999999988</v>
      </c>
      <c r="E640" s="2">
        <v>0</v>
      </c>
      <c r="F640" s="2">
        <v>0</v>
      </c>
      <c r="G640" s="3">
        <f t="shared" si="14"/>
        <v>1065817.2192299999</v>
      </c>
      <c r="H640" s="3">
        <f t="shared" si="15"/>
        <v>0.30000000004656613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792933.46000000008</v>
      </c>
      <c r="D642" s="2">
        <f>'PR-RAS'!E648</f>
        <v>1204011.2600000002</v>
      </c>
      <c r="E642" s="2">
        <v>0</v>
      </c>
      <c r="F642" s="2">
        <v>0</v>
      </c>
      <c r="G642" s="3">
        <f t="shared" si="14"/>
        <v>2051812.7831800003</v>
      </c>
      <c r="H642" s="3">
        <f t="shared" si="15"/>
        <v>0.72000000032130629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1246883.29</v>
      </c>
      <c r="D644" s="2">
        <f>'PR-RAS'!E650</f>
        <v>1811009.1300000001</v>
      </c>
      <c r="E644" s="2">
        <v>0</v>
      </c>
      <c r="F644" s="2">
        <v>0</v>
      </c>
      <c r="G644" s="3">
        <f t="shared" si="14"/>
        <v>3130703.6966500008</v>
      </c>
      <c r="H644" s="3">
        <f t="shared" si="15"/>
        <v>0.42000000015832484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1694404.26</v>
      </c>
      <c r="D646" s="2">
        <f>'PR-RAS'!E653</f>
        <v>1913354.42</v>
      </c>
      <c r="E646" s="2">
        <v>0</v>
      </c>
      <c r="F646" s="2">
        <v>0</v>
      </c>
      <c r="G646" s="3">
        <f t="shared" si="14"/>
        <v>3561117.9494999996</v>
      </c>
      <c r="H646" s="3">
        <f t="shared" si="15"/>
        <v>0.67999999993480742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4713472.9000000004</v>
      </c>
      <c r="D647" s="2">
        <f>'PR-RAS'!E654</f>
        <v>3889271.02</v>
      </c>
      <c r="E647" s="2">
        <v>0</v>
      </c>
      <c r="F647" s="2">
        <v>0</v>
      </c>
      <c r="G647" s="3">
        <f t="shared" si="14"/>
        <v>8069841.6512400014</v>
      </c>
      <c r="H647" s="3">
        <f t="shared" si="15"/>
        <v>0.11999999964609742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2250956.62</v>
      </c>
      <c r="D648" s="2">
        <f>'PR-RAS'!E655</f>
        <v>3472113.01</v>
      </c>
      <c r="E648" s="2">
        <v>0</v>
      </c>
      <c r="F648" s="2">
        <v>0</v>
      </c>
      <c r="G648" s="3">
        <f t="shared" si="14"/>
        <v>5949283.1680800002</v>
      </c>
      <c r="H648" s="3">
        <f t="shared" si="15"/>
        <v>0.38999999966472387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4156920.54</v>
      </c>
      <c r="D649" s="2">
        <f>'PR-RAS'!E656</f>
        <v>2330512.4299999997</v>
      </c>
      <c r="E649" s="2">
        <v>0</v>
      </c>
      <c r="F649" s="2">
        <v>0</v>
      </c>
      <c r="G649" s="3">
        <f t="shared" si="14"/>
        <v>5714028.6191999996</v>
      </c>
      <c r="H649" s="3">
        <f t="shared" si="15"/>
        <v>0.88999999966472387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v>
      </c>
      <c r="D651" s="2">
        <f>'PR-RAS'!E658</f>
        <v>9</v>
      </c>
      <c r="E651" s="2">
        <v>0</v>
      </c>
      <c r="F651" s="2">
        <v>0</v>
      </c>
      <c r="G651" s="3">
        <f t="shared" si="14"/>
        <v>16.25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v>
      </c>
      <c r="D653" s="2">
        <f>'PR-RAS'!E660</f>
        <v>9</v>
      </c>
      <c r="E653" s="2">
        <v>0</v>
      </c>
      <c r="F653" s="2">
        <v>0</v>
      </c>
      <c r="G653" s="3">
        <f t="shared" si="14"/>
        <v>16.3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6658.51</v>
      </c>
      <c r="E725" s="2">
        <v>0</v>
      </c>
      <c r="F725" s="2">
        <v>0</v>
      </c>
      <c r="G725" s="3">
        <f t="shared" si="14"/>
        <v>9641.5224799999996</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3034.86</v>
      </c>
      <c r="D727" s="2">
        <f>'PR-RAS'!E734</f>
        <v>4279.1499999999996</v>
      </c>
      <c r="E727" s="2">
        <v>0</v>
      </c>
      <c r="F727" s="2">
        <v>0</v>
      </c>
      <c r="G727" s="3">
        <f t="shared" si="14"/>
        <v>8416.6341599999996</v>
      </c>
      <c r="H727" s="3">
        <f t="shared" si="15"/>
        <v>0.28999999999950887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3675.21</v>
      </c>
      <c r="D731" s="2">
        <f>'PR-RAS'!E738</f>
        <v>0</v>
      </c>
      <c r="E731" s="2">
        <v>0</v>
      </c>
      <c r="F731" s="2">
        <v>0</v>
      </c>
      <c r="G731" s="3">
        <f t="shared" si="14"/>
        <v>2682.9032999999999</v>
      </c>
      <c r="H731" s="3">
        <f t="shared" si="15"/>
        <v>0.21000000000003638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776149.51</v>
      </c>
      <c r="D907" s="2">
        <f>'PR-RAS'!E914</f>
        <v>689125.75</v>
      </c>
      <c r="E907" s="2">
        <v>0</v>
      </c>
      <c r="F907" s="2">
        <v>0</v>
      </c>
      <c r="G907" s="3">
        <f t="shared" si="34"/>
        <v>1951887.3150599999</v>
      </c>
      <c r="H907" s="3">
        <f t="shared" si="35"/>
        <v>0.73999999999068677</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14681149.720000001</v>
      </c>
      <c r="D1581" s="7"/>
      <c r="E1581" s="7">
        <v>0</v>
      </c>
      <c r="F1581" s="7">
        <v>0</v>
      </c>
      <c r="G1581" s="8">
        <f t="shared" ref="G1581:G1685" si="70">B1581/1000*C1581</f>
        <v>14681.149720000001</v>
      </c>
      <c r="H1581" s="8">
        <f t="shared" ref="H1581:H1685" si="71">ABS(C1581-ROUND(C1581,0))</f>
        <v>0.27999999932944775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6575230.25</v>
      </c>
      <c r="D1582" s="2">
        <v>0</v>
      </c>
      <c r="E1582" s="2">
        <v>0</v>
      </c>
      <c r="F1582" s="2">
        <v>0</v>
      </c>
      <c r="G1582" s="3">
        <f t="shared" si="70"/>
        <v>13150.460500000001</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1941059.8</v>
      </c>
      <c r="D1584" s="2">
        <v>0</v>
      </c>
      <c r="E1584" s="2">
        <v>0</v>
      </c>
      <c r="F1584" s="2">
        <v>0</v>
      </c>
      <c r="G1584" s="3">
        <f t="shared" si="70"/>
        <v>7764.2392</v>
      </c>
      <c r="H1584" s="3">
        <f t="shared" si="71"/>
        <v>0.19999999995343387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152886.48000000001</v>
      </c>
      <c r="D1585" s="2">
        <v>0</v>
      </c>
      <c r="E1585" s="2">
        <v>0</v>
      </c>
      <c r="F1585" s="2">
        <v>0</v>
      </c>
      <c r="G1585" s="3">
        <f t="shared" si="70"/>
        <v>764.43240000000003</v>
      </c>
      <c r="H1585" s="3">
        <f t="shared" si="71"/>
        <v>0.48000000001047738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88906.06</v>
      </c>
      <c r="D1586" s="2">
        <v>0</v>
      </c>
      <c r="E1586" s="2">
        <v>0</v>
      </c>
      <c r="F1586" s="2">
        <v>0</v>
      </c>
      <c r="G1586" s="3">
        <f t="shared" si="70"/>
        <v>533.43636000000004</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937.55</v>
      </c>
      <c r="D1587" s="2">
        <v>0</v>
      </c>
      <c r="E1587" s="2">
        <v>0</v>
      </c>
      <c r="F1587" s="2">
        <v>0</v>
      </c>
      <c r="G1587" s="3">
        <f t="shared" si="70"/>
        <v>6.5628500000000001</v>
      </c>
      <c r="H1587" s="3">
        <f t="shared" si="71"/>
        <v>0.45000000000004547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1698329.71</v>
      </c>
      <c r="D1592" s="2">
        <v>0</v>
      </c>
      <c r="E1592" s="2">
        <v>0</v>
      </c>
      <c r="F1592" s="2">
        <v>0</v>
      </c>
      <c r="G1592" s="3">
        <f t="shared" si="70"/>
        <v>20379.95652</v>
      </c>
      <c r="H1592" s="3">
        <f t="shared" si="71"/>
        <v>0.2900000000372529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2681701.61</v>
      </c>
      <c r="D1593" s="2">
        <v>0</v>
      </c>
      <c r="E1593" s="2">
        <v>0</v>
      </c>
      <c r="F1593" s="2">
        <v>0</v>
      </c>
      <c r="G1593" s="3">
        <f t="shared" si="70"/>
        <v>34862.120929999997</v>
      </c>
      <c r="H1593" s="3">
        <f t="shared" si="71"/>
        <v>0.39000000013038516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1952468.84</v>
      </c>
      <c r="D1600" s="2">
        <v>0</v>
      </c>
      <c r="E1600" s="2">
        <v>0</v>
      </c>
      <c r="F1600" s="2">
        <v>0</v>
      </c>
      <c r="G1600" s="3">
        <f>B1600/1000*C1600</f>
        <v>39049.376800000005</v>
      </c>
      <c r="H1600" s="3">
        <f>ABS(C1600-ROUND(C1600,0))</f>
        <v>0.15999999991618097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5434627.8099999987</v>
      </c>
      <c r="D1601" s="2">
        <v>0</v>
      </c>
      <c r="E1601" s="2">
        <v>0</v>
      </c>
      <c r="F1601" s="2">
        <v>0</v>
      </c>
      <c r="G1601" s="3">
        <f t="shared" si="70"/>
        <v>114127.18400999998</v>
      </c>
      <c r="H1601" s="3">
        <f t="shared" si="71"/>
        <v>0.19000000134110451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2054028.35</v>
      </c>
      <c r="D1603" s="2">
        <v>0</v>
      </c>
      <c r="E1603" s="2">
        <v>0</v>
      </c>
      <c r="F1603" s="2">
        <v>0</v>
      </c>
      <c r="G1603" s="3">
        <f t="shared" si="70"/>
        <v>47242.652050000004</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145254.26999999999</v>
      </c>
      <c r="D1604" s="2">
        <v>0</v>
      </c>
      <c r="E1604" s="2">
        <v>0</v>
      </c>
      <c r="F1604" s="2">
        <v>0</v>
      </c>
      <c r="G1604" s="3">
        <f t="shared" si="70"/>
        <v>3486.10248</v>
      </c>
      <c r="H1604" s="3">
        <f t="shared" si="71"/>
        <v>0.26999999998952262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116804.23</v>
      </c>
      <c r="D1605" s="2">
        <v>0</v>
      </c>
      <c r="E1605" s="2">
        <v>0</v>
      </c>
      <c r="F1605" s="2">
        <v>0</v>
      </c>
      <c r="G1605" s="3">
        <f t="shared" si="70"/>
        <v>2920.1057500000002</v>
      </c>
      <c r="H1605" s="3">
        <f t="shared" si="71"/>
        <v>0.22999999999592546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938.01</v>
      </c>
      <c r="D1606" s="2">
        <v>0</v>
      </c>
      <c r="E1606" s="2">
        <v>0</v>
      </c>
      <c r="F1606" s="2">
        <v>0</v>
      </c>
      <c r="G1606" s="3">
        <f t="shared" si="70"/>
        <v>24.388259999999999</v>
      </c>
      <c r="H1606" s="3">
        <f t="shared" si="71"/>
        <v>9.9999999999909051E-3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1791031.84</v>
      </c>
      <c r="D1611" s="2">
        <v>0</v>
      </c>
      <c r="E1611" s="2">
        <v>0</v>
      </c>
      <c r="F1611" s="2">
        <v>0</v>
      </c>
      <c r="G1611" s="3">
        <f t="shared" si="70"/>
        <v>55521.98704</v>
      </c>
      <c r="H1611" s="3">
        <f t="shared" si="71"/>
        <v>0.15999999991618097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2323434.42</v>
      </c>
      <c r="D1612" s="2">
        <v>0</v>
      </c>
      <c r="E1612" s="2">
        <v>0</v>
      </c>
      <c r="F1612" s="2">
        <v>0</v>
      </c>
      <c r="G1612" s="3">
        <f t="shared" si="70"/>
        <v>74349.901440000001</v>
      </c>
      <c r="H1612" s="3">
        <f t="shared" si="71"/>
        <v>0.41999999992549419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197143.56</v>
      </c>
      <c r="D1613" s="2">
        <v>0</v>
      </c>
      <c r="E1613" s="2">
        <v>0</v>
      </c>
      <c r="F1613" s="2">
        <v>0</v>
      </c>
      <c r="G1613" s="3">
        <f t="shared" si="70"/>
        <v>6505.7374799999998</v>
      </c>
      <c r="H1613" s="3">
        <f t="shared" si="71"/>
        <v>0.44000000000232831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197143.56</v>
      </c>
      <c r="D1617" s="2">
        <v>0</v>
      </c>
      <c r="E1617" s="2">
        <v>0</v>
      </c>
      <c r="F1617" s="2">
        <v>0</v>
      </c>
      <c r="G1617" s="3">
        <f t="shared" si="70"/>
        <v>7294.3117199999997</v>
      </c>
      <c r="H1617" s="3">
        <f t="shared" si="71"/>
        <v>0.44000000000232831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860021.48</v>
      </c>
      <c r="D1619" s="2">
        <v>0</v>
      </c>
      <c r="E1619" s="2">
        <v>0</v>
      </c>
      <c r="F1619" s="2">
        <v>0</v>
      </c>
      <c r="G1619" s="3">
        <f>B1619/1000*C1619</f>
        <v>33540.837719999996</v>
      </c>
      <c r="H1619" s="3">
        <f>ABS(C1619-ROUND(C1619,0))</f>
        <v>0.47999999998137355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15821752.16</v>
      </c>
      <c r="D1620" s="2">
        <v>0</v>
      </c>
      <c r="E1620" s="2">
        <v>0</v>
      </c>
      <c r="F1620" s="2">
        <v>0</v>
      </c>
      <c r="G1620" s="3">
        <f t="shared" si="70"/>
        <v>632870.08640000003</v>
      </c>
      <c r="H1620" s="3">
        <f t="shared" si="71"/>
        <v>0.16000000014901161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4811.6400000000003</v>
      </c>
      <c r="D1621" s="2">
        <v>0</v>
      </c>
      <c r="E1621" s="2">
        <v>0</v>
      </c>
      <c r="F1621" s="2">
        <v>0</v>
      </c>
      <c r="G1621" s="3">
        <f t="shared" si="70"/>
        <v>197.27724000000003</v>
      </c>
      <c r="H1621" s="3">
        <f t="shared" si="71"/>
        <v>0.35999999999967258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4811.6400000000003</v>
      </c>
      <c r="D1627" s="2">
        <v>0</v>
      </c>
      <c r="E1627" s="2">
        <v>0</v>
      </c>
      <c r="F1627" s="2">
        <v>0</v>
      </c>
      <c r="G1627" s="3">
        <f t="shared" si="70"/>
        <v>226.14708000000002</v>
      </c>
      <c r="H1627" s="3">
        <f t="shared" si="71"/>
        <v>0.35999999999967258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1341.53</v>
      </c>
      <c r="D1633" s="2">
        <v>0</v>
      </c>
      <c r="E1633" s="2">
        <v>0</v>
      </c>
      <c r="F1633" s="2">
        <v>0</v>
      </c>
      <c r="G1633" s="3">
        <f t="shared" si="70"/>
        <v>71.101089999999999</v>
      </c>
      <c r="H1633" s="3">
        <f t="shared" si="71"/>
        <v>0.47000000000002728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1341.53</v>
      </c>
      <c r="D1634" s="2">
        <v>0</v>
      </c>
      <c r="E1634" s="2">
        <v>0</v>
      </c>
      <c r="F1634" s="2">
        <v>0</v>
      </c>
      <c r="G1634" s="3">
        <f t="shared" si="70"/>
        <v>72.442619999999991</v>
      </c>
      <c r="H1634" s="3">
        <f t="shared" si="71"/>
        <v>0.47000000000002728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3470.11</v>
      </c>
      <c r="D1638" s="2">
        <v>0</v>
      </c>
      <c r="E1638" s="2">
        <v>0</v>
      </c>
      <c r="F1638" s="2">
        <v>0</v>
      </c>
      <c r="G1638" s="3">
        <f t="shared" si="70"/>
        <v>201.26638000000003</v>
      </c>
      <c r="H1638" s="3">
        <f t="shared" si="71"/>
        <v>0.11000000000012733</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3470.11</v>
      </c>
      <c r="D1639" s="2">
        <v>0</v>
      </c>
      <c r="E1639" s="2">
        <v>0</v>
      </c>
      <c r="F1639" s="2">
        <v>0</v>
      </c>
      <c r="G1639" s="3">
        <f t="shared" si="70"/>
        <v>204.73649</v>
      </c>
      <c r="H1639" s="3">
        <f t="shared" si="71"/>
        <v>0.11000000000012733</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15816940.520000001</v>
      </c>
      <c r="D1680" s="2">
        <v>0</v>
      </c>
      <c r="E1680" s="2">
        <v>0</v>
      </c>
      <c r="F1680" s="2">
        <v>0</v>
      </c>
      <c r="G1680" s="3">
        <f t="shared" si="70"/>
        <v>1581694.0520000001</v>
      </c>
      <c r="H1680" s="3">
        <f t="shared" si="71"/>
        <v>0.47999999858438969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3312837.25</v>
      </c>
      <c r="D1682" s="2">
        <v>0</v>
      </c>
      <c r="E1682" s="2">
        <v>0</v>
      </c>
      <c r="F1682" s="2">
        <v>0</v>
      </c>
      <c r="G1682" s="3">
        <f t="shared" si="70"/>
        <v>337909.3995</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967400.72</v>
      </c>
      <c r="D1683" s="2">
        <v>0</v>
      </c>
      <c r="E1683" s="2">
        <v>0</v>
      </c>
      <c r="F1683" s="2">
        <v>0</v>
      </c>
      <c r="G1683" s="3">
        <f t="shared" si="70"/>
        <v>99642.274159999986</v>
      </c>
      <c r="H1683" s="3">
        <f t="shared" si="71"/>
        <v>0.28000000002793968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9198044.5600000005</v>
      </c>
      <c r="D1684" s="2">
        <v>0</v>
      </c>
      <c r="E1684" s="2">
        <v>0</v>
      </c>
      <c r="F1684" s="2">
        <v>0</v>
      </c>
      <c r="G1684" s="3">
        <f>B1684/1000*C1684</f>
        <v>956596.63424000004</v>
      </c>
      <c r="H1684" s="3">
        <f>ABS(C1684-ROUND(C1684,0))</f>
        <v>0.43999999947845936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2338657.9900000002</v>
      </c>
      <c r="D1685" s="14">
        <v>0</v>
      </c>
      <c r="E1685" s="14">
        <v>0</v>
      </c>
      <c r="F1685" s="14">
        <v>0</v>
      </c>
      <c r="G1685" s="15">
        <f t="shared" si="70"/>
        <v>245559.08895</v>
      </c>
      <c r="H1685" s="15">
        <f t="shared" si="71"/>
        <v>9.9999997764825821E-3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49405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414856.83</v>
      </c>
      <c r="I17" s="275">
        <f>'PR-RAS'!E6</f>
        <v>266470.21999999997</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189195.83000000002</v>
      </c>
      <c r="I18" s="275">
        <f>'PR-RAS'!E152</f>
        <v>228833.04000000004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1246883.29</v>
      </c>
      <c r="I20" s="275">
        <f>'PR-RAS'!E650</f>
        <v>1811009.1300000001</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14681149.720000001</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15821752.16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4811.6400000000003</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15816940.520000001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0" zoomScaleNormal="100" workbookViewId="0">
      <selection activeCell="E307" sqref="E30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414856.83</v>
      </c>
      <c r="E6" s="60">
        <f>E7+E43+E49+E82+E106+E125+E134+E140</f>
        <v>266470.21999999997</v>
      </c>
      <c r="F6" s="45">
        <f t="shared" ref="F6:F132" si="0">IF(D6&lt;&gt;0,IF(E6/D6&gt;=100,"&gt;&gt;100",E6/D6*100),"-")</f>
        <v>64.23185078090674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47414.3</v>
      </c>
      <c r="E82" s="60">
        <f t="shared" si="15"/>
        <v>46633.56</v>
      </c>
      <c r="F82" s="45">
        <f t="shared" si="0"/>
        <v>98.353365967651101</v>
      </c>
    </row>
    <row r="83" spans="1:6" ht="12.75" customHeight="1" x14ac:dyDescent="0.2">
      <c r="A83" s="63">
        <v>641</v>
      </c>
      <c r="B83" s="64" t="s">
        <v>169</v>
      </c>
      <c r="C83" s="247" t="s">
        <v>170</v>
      </c>
      <c r="D83" s="60">
        <f t="shared" ref="D83:E83" si="16">SUM(D84:D90)</f>
        <v>522.55999999999995</v>
      </c>
      <c r="E83" s="60">
        <f t="shared" si="16"/>
        <v>294.05</v>
      </c>
      <c r="F83" s="45">
        <f t="shared" si="0"/>
        <v>56.271050214329463</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522.55999999999995</v>
      </c>
      <c r="E85" s="194">
        <v>294.05</v>
      </c>
      <c r="F85" s="45">
        <f t="shared" si="0"/>
        <v>56.271050214329463</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46891.740000000005</v>
      </c>
      <c r="E91" s="60">
        <f t="shared" si="17"/>
        <v>46339.509999999995</v>
      </c>
      <c r="F91" s="45">
        <f t="shared" si="0"/>
        <v>98.822329902878394</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34264.44</v>
      </c>
      <c r="E93" s="194">
        <v>32943.03</v>
      </c>
      <c r="F93" s="45">
        <f t="shared" si="0"/>
        <v>96.14349453836104</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12627.3</v>
      </c>
      <c r="E97" s="194">
        <v>13396.48</v>
      </c>
      <c r="F97" s="45">
        <f t="shared" si="0"/>
        <v>106.09140513015451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367442.53</v>
      </c>
      <c r="E134" s="60">
        <f t="shared" si="25"/>
        <v>219836.66</v>
      </c>
      <c r="F134" s="45">
        <f t="shared" ref="F134:F229" si="26">IF(D134&lt;&gt;0,IF(E134/D134&gt;=100,"&gt;&gt;100",E134/D134*100),"-")</f>
        <v>59.828855413117253</v>
      </c>
    </row>
    <row r="135" spans="1:6" ht="24" x14ac:dyDescent="0.2">
      <c r="A135" s="63">
        <v>671</v>
      </c>
      <c r="B135" s="182" t="s">
        <v>273</v>
      </c>
      <c r="C135" s="247" t="s">
        <v>274</v>
      </c>
      <c r="D135" s="60">
        <f t="shared" ref="D135:E135" si="27">SUM(D136:D138)</f>
        <v>367442.53</v>
      </c>
      <c r="E135" s="60">
        <f t="shared" si="27"/>
        <v>219836.66</v>
      </c>
      <c r="F135" s="45">
        <f t="shared" si="26"/>
        <v>59.828855413117253</v>
      </c>
    </row>
    <row r="136" spans="1:6" ht="12.75" customHeight="1" x14ac:dyDescent="0.2">
      <c r="A136" s="63">
        <v>6711</v>
      </c>
      <c r="B136" s="65" t="s">
        <v>275</v>
      </c>
      <c r="C136" s="247" t="s">
        <v>276</v>
      </c>
      <c r="D136" s="194">
        <v>226004.53</v>
      </c>
      <c r="E136" s="194">
        <v>219815.56</v>
      </c>
      <c r="F136" s="45">
        <f t="shared" si="26"/>
        <v>97.261572588832621</v>
      </c>
    </row>
    <row r="137" spans="1:6" ht="24" x14ac:dyDescent="0.2">
      <c r="A137" s="63">
        <v>6712</v>
      </c>
      <c r="B137" s="182" t="s">
        <v>277</v>
      </c>
      <c r="C137" s="247" t="s">
        <v>278</v>
      </c>
      <c r="D137" s="194">
        <v>141438</v>
      </c>
      <c r="E137" s="194">
        <v>21.1</v>
      </c>
      <c r="F137" s="45">
        <f t="shared" si="26"/>
        <v>1.4918197372700408E-2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189195.83000000002</v>
      </c>
      <c r="E152" s="60">
        <f>E153+E164+E202+E221+E230+E262+E273</f>
        <v>228833.04000000004</v>
      </c>
      <c r="F152" s="45">
        <f t="shared" si="26"/>
        <v>120.95036132667407</v>
      </c>
    </row>
    <row r="153" spans="1:6" ht="12.75" customHeight="1" x14ac:dyDescent="0.2">
      <c r="A153" s="63">
        <v>31</v>
      </c>
      <c r="B153" s="64" t="s">
        <v>308</v>
      </c>
      <c r="C153" s="247" t="s">
        <v>309</v>
      </c>
      <c r="D153" s="60">
        <f t="shared" ref="D153:E153" si="30">D154+D159+D160</f>
        <v>119339.77</v>
      </c>
      <c r="E153" s="60">
        <f t="shared" si="30"/>
        <v>151981.88</v>
      </c>
      <c r="F153" s="45">
        <f t="shared" si="26"/>
        <v>127.35224812315292</v>
      </c>
    </row>
    <row r="154" spans="1:6" ht="12.75" customHeight="1" x14ac:dyDescent="0.2">
      <c r="A154" s="63">
        <v>311</v>
      </c>
      <c r="B154" s="64" t="s">
        <v>310</v>
      </c>
      <c r="C154" s="247" t="s">
        <v>311</v>
      </c>
      <c r="D154" s="60">
        <f t="shared" ref="D154:E154" si="31">SUM(D155:D158)</f>
        <v>97900.25</v>
      </c>
      <c r="E154" s="60">
        <f t="shared" si="31"/>
        <v>118181</v>
      </c>
      <c r="F154" s="45">
        <f t="shared" si="26"/>
        <v>120.71572850937562</v>
      </c>
    </row>
    <row r="155" spans="1:6" ht="12.75" customHeight="1" x14ac:dyDescent="0.2">
      <c r="A155" s="63">
        <v>3111</v>
      </c>
      <c r="B155" s="64" t="s">
        <v>312</v>
      </c>
      <c r="C155" s="247" t="s">
        <v>313</v>
      </c>
      <c r="D155" s="194">
        <v>97900.25</v>
      </c>
      <c r="E155" s="194">
        <v>116762.53</v>
      </c>
      <c r="F155" s="45">
        <f t="shared" si="26"/>
        <v>119.26683537580342</v>
      </c>
    </row>
    <row r="156" spans="1:6" ht="12.75" customHeight="1" x14ac:dyDescent="0.2">
      <c r="A156" s="63">
        <v>3112</v>
      </c>
      <c r="B156" s="64" t="s">
        <v>314</v>
      </c>
      <c r="C156" s="247" t="s">
        <v>315</v>
      </c>
      <c r="D156" s="194">
        <v>0</v>
      </c>
      <c r="E156" s="194">
        <v>1418.47</v>
      </c>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7543.25</v>
      </c>
      <c r="E159" s="194">
        <v>15681.26</v>
      </c>
      <c r="F159" s="45">
        <f t="shared" si="26"/>
        <v>207.88466509793525</v>
      </c>
    </row>
    <row r="160" spans="1:6" ht="12.75" customHeight="1" x14ac:dyDescent="0.2">
      <c r="A160" s="63">
        <v>313</v>
      </c>
      <c r="B160" s="65" t="s">
        <v>322</v>
      </c>
      <c r="C160" s="247" t="s">
        <v>323</v>
      </c>
      <c r="D160" s="60">
        <f t="shared" ref="D160:E160" si="32">SUM(D161:D163)</f>
        <v>13896.27</v>
      </c>
      <c r="E160" s="60">
        <f t="shared" si="32"/>
        <v>18119.62</v>
      </c>
      <c r="F160" s="45">
        <f t="shared" si="26"/>
        <v>130.39196849226445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13896.27</v>
      </c>
      <c r="E162" s="194">
        <v>18119.62</v>
      </c>
      <c r="F162" s="45">
        <f t="shared" si="26"/>
        <v>130.39196849226445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68882.930000000008</v>
      </c>
      <c r="E164" s="60">
        <f>E165+E170+E178+E188+E189+E194</f>
        <v>75930.150000000009</v>
      </c>
      <c r="F164" s="45">
        <f t="shared" si="26"/>
        <v>110.23072044118913</v>
      </c>
    </row>
    <row r="165" spans="1:6" ht="12.75" customHeight="1" x14ac:dyDescent="0.2">
      <c r="A165" s="63">
        <v>321</v>
      </c>
      <c r="B165" s="64" t="s">
        <v>332</v>
      </c>
      <c r="C165" s="247" t="s">
        <v>333</v>
      </c>
      <c r="D165" s="60">
        <f t="shared" ref="D165:E165" si="33">SUM(D166:D169)</f>
        <v>5445.5599999999995</v>
      </c>
      <c r="E165" s="60">
        <f t="shared" si="33"/>
        <v>6126.0499999999993</v>
      </c>
      <c r="F165" s="45">
        <f t="shared" si="26"/>
        <v>112.49623546522305</v>
      </c>
    </row>
    <row r="166" spans="1:6" ht="12.75" customHeight="1" x14ac:dyDescent="0.2">
      <c r="A166" s="63">
        <v>3211</v>
      </c>
      <c r="B166" s="64" t="s">
        <v>334</v>
      </c>
      <c r="C166" s="247" t="s">
        <v>335</v>
      </c>
      <c r="D166" s="194">
        <v>150.69999999999999</v>
      </c>
      <c r="E166" s="194">
        <v>84.9</v>
      </c>
      <c r="F166" s="45">
        <f t="shared" si="26"/>
        <v>56.337093563370942</v>
      </c>
    </row>
    <row r="167" spans="1:6" ht="12.75" customHeight="1" x14ac:dyDescent="0.2">
      <c r="A167" s="63">
        <v>3212</v>
      </c>
      <c r="B167" s="64" t="s">
        <v>336</v>
      </c>
      <c r="C167" s="247" t="s">
        <v>337</v>
      </c>
      <c r="D167" s="194">
        <v>3034.86</v>
      </c>
      <c r="E167" s="194">
        <v>4279.1499999999996</v>
      </c>
      <c r="F167" s="45">
        <f t="shared" si="26"/>
        <v>140.99991432883229</v>
      </c>
    </row>
    <row r="168" spans="1:6" ht="12.75" customHeight="1" x14ac:dyDescent="0.2">
      <c r="A168" s="63">
        <v>3213</v>
      </c>
      <c r="B168" s="64" t="s">
        <v>338</v>
      </c>
      <c r="C168" s="247" t="s">
        <v>339</v>
      </c>
      <c r="D168" s="194">
        <v>2260</v>
      </c>
      <c r="E168" s="194">
        <v>1762</v>
      </c>
      <c r="F168" s="45">
        <f t="shared" si="26"/>
        <v>77.964601769911496</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16606.050000000003</v>
      </c>
      <c r="E170" s="60">
        <f t="shared" si="34"/>
        <v>19738.86</v>
      </c>
      <c r="F170" s="45">
        <f t="shared" si="26"/>
        <v>118.86547372794854</v>
      </c>
    </row>
    <row r="171" spans="1:6" ht="12.75" customHeight="1" x14ac:dyDescent="0.2">
      <c r="A171" s="63">
        <v>3221</v>
      </c>
      <c r="B171" s="64" t="s">
        <v>344</v>
      </c>
      <c r="C171" s="247" t="s">
        <v>345</v>
      </c>
      <c r="D171" s="194">
        <v>1027.32</v>
      </c>
      <c r="E171" s="194">
        <v>1713.13</v>
      </c>
      <c r="F171" s="45">
        <f t="shared" si="26"/>
        <v>166.75719347428262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15376.15</v>
      </c>
      <c r="E173" s="194">
        <v>16997.95</v>
      </c>
      <c r="F173" s="45">
        <f t="shared" si="26"/>
        <v>110.54750376394611</v>
      </c>
    </row>
    <row r="174" spans="1:6" ht="12.75" customHeight="1" x14ac:dyDescent="0.2">
      <c r="A174" s="63">
        <v>3224</v>
      </c>
      <c r="B174" s="65" t="s">
        <v>350</v>
      </c>
      <c r="C174" s="247" t="s">
        <v>351</v>
      </c>
      <c r="D174" s="194">
        <v>184.65</v>
      </c>
      <c r="E174" s="194">
        <v>587.79999999999995</v>
      </c>
      <c r="F174" s="45">
        <f t="shared" si="26"/>
        <v>318.33197942052527</v>
      </c>
    </row>
    <row r="175" spans="1:6" ht="12.75" customHeight="1" x14ac:dyDescent="0.2">
      <c r="A175" s="63">
        <v>3225</v>
      </c>
      <c r="B175" s="65" t="s">
        <v>352</v>
      </c>
      <c r="C175" s="247" t="s">
        <v>353</v>
      </c>
      <c r="D175" s="194">
        <v>17.93</v>
      </c>
      <c r="E175" s="194">
        <v>439.98</v>
      </c>
      <c r="F175" s="45">
        <f t="shared" si="26"/>
        <v>2453.876185164529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45652.43</v>
      </c>
      <c r="E178" s="60">
        <f t="shared" si="35"/>
        <v>47524.78</v>
      </c>
      <c r="F178" s="45">
        <f t="shared" si="26"/>
        <v>104.10131508881346</v>
      </c>
    </row>
    <row r="179" spans="1:6" ht="12.75" customHeight="1" x14ac:dyDescent="0.2">
      <c r="A179" s="63">
        <v>3231</v>
      </c>
      <c r="B179" s="65" t="s">
        <v>360</v>
      </c>
      <c r="C179" s="247" t="s">
        <v>361</v>
      </c>
      <c r="D179" s="194">
        <v>1096.48</v>
      </c>
      <c r="E179" s="194">
        <v>1320.65</v>
      </c>
      <c r="F179" s="45">
        <f t="shared" si="26"/>
        <v>120.44451335181674</v>
      </c>
    </row>
    <row r="180" spans="1:6" ht="12.75" customHeight="1" x14ac:dyDescent="0.2">
      <c r="A180" s="63">
        <v>3232</v>
      </c>
      <c r="B180" s="65" t="s">
        <v>362</v>
      </c>
      <c r="C180" s="247" t="s">
        <v>363</v>
      </c>
      <c r="D180" s="194">
        <v>1844.05</v>
      </c>
      <c r="E180" s="194">
        <v>12158.7</v>
      </c>
      <c r="F180" s="45">
        <f t="shared" si="26"/>
        <v>659.34763157181214</v>
      </c>
    </row>
    <row r="181" spans="1:6" ht="12.75" customHeight="1" x14ac:dyDescent="0.2">
      <c r="A181" s="63">
        <v>3233</v>
      </c>
      <c r="B181" s="65" t="s">
        <v>364</v>
      </c>
      <c r="C181" s="247" t="s">
        <v>365</v>
      </c>
      <c r="D181" s="194">
        <v>5693.91</v>
      </c>
      <c r="E181" s="194">
        <v>5619.01</v>
      </c>
      <c r="F181" s="45">
        <f t="shared" si="26"/>
        <v>98.684559467922753</v>
      </c>
    </row>
    <row r="182" spans="1:6" ht="12.75" customHeight="1" x14ac:dyDescent="0.2">
      <c r="A182" s="63">
        <v>3234</v>
      </c>
      <c r="B182" s="65" t="s">
        <v>366</v>
      </c>
      <c r="C182" s="247" t="s">
        <v>367</v>
      </c>
      <c r="D182" s="194">
        <v>23742.21</v>
      </c>
      <c r="E182" s="194">
        <v>19396.16</v>
      </c>
      <c r="F182" s="45">
        <f t="shared" si="26"/>
        <v>81.694838012131143</v>
      </c>
    </row>
    <row r="183" spans="1:6" ht="12.75" customHeight="1" x14ac:dyDescent="0.2">
      <c r="A183" s="63">
        <v>3235</v>
      </c>
      <c r="B183" s="64" t="s">
        <v>368</v>
      </c>
      <c r="C183" s="247" t="s">
        <v>369</v>
      </c>
      <c r="D183" s="194">
        <v>495.31</v>
      </c>
      <c r="E183" s="194">
        <v>691.77</v>
      </c>
      <c r="F183" s="45">
        <f t="shared" si="26"/>
        <v>139.66404877753325</v>
      </c>
    </row>
    <row r="184" spans="1:6" ht="12.75" customHeight="1" x14ac:dyDescent="0.2">
      <c r="A184" s="63">
        <v>3236</v>
      </c>
      <c r="B184" s="64" t="s">
        <v>370</v>
      </c>
      <c r="C184" s="247" t="s">
        <v>371</v>
      </c>
      <c r="D184" s="194">
        <v>1664</v>
      </c>
      <c r="E184" s="194"/>
      <c r="F184" s="45">
        <f t="shared" si="26"/>
        <v>0</v>
      </c>
    </row>
    <row r="185" spans="1:6" ht="12.75" customHeight="1" x14ac:dyDescent="0.2">
      <c r="A185" s="63">
        <v>3237</v>
      </c>
      <c r="B185" s="64" t="s">
        <v>372</v>
      </c>
      <c r="C185" s="247" t="s">
        <v>373</v>
      </c>
      <c r="D185" s="194">
        <v>10798.57</v>
      </c>
      <c r="E185" s="194">
        <v>6482.5</v>
      </c>
      <c r="F185" s="45">
        <f t="shared" si="26"/>
        <v>60.031096710027342</v>
      </c>
    </row>
    <row r="186" spans="1:6" ht="12.75" customHeight="1" x14ac:dyDescent="0.2">
      <c r="A186" s="63">
        <v>3238</v>
      </c>
      <c r="B186" s="64" t="s">
        <v>374</v>
      </c>
      <c r="C186" s="247" t="s">
        <v>375</v>
      </c>
      <c r="D186" s="194">
        <v>55</v>
      </c>
      <c r="E186" s="194">
        <v>1634</v>
      </c>
      <c r="F186" s="45">
        <f t="shared" si="26"/>
        <v>2970.909090909091</v>
      </c>
    </row>
    <row r="187" spans="1:6" ht="12.75" customHeight="1" x14ac:dyDescent="0.2">
      <c r="A187" s="63">
        <v>3239</v>
      </c>
      <c r="B187" s="64" t="s">
        <v>376</v>
      </c>
      <c r="C187" s="247" t="s">
        <v>377</v>
      </c>
      <c r="D187" s="194">
        <v>262.89999999999998</v>
      </c>
      <c r="E187" s="194">
        <v>221.99</v>
      </c>
      <c r="F187" s="45">
        <f t="shared" si="26"/>
        <v>84.438950171167761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1178.8899999999999</v>
      </c>
      <c r="E194" s="60">
        <f t="shared" si="36"/>
        <v>2540.46</v>
      </c>
      <c r="F194" s="45">
        <f t="shared" si="26"/>
        <v>215.49593261457812</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208.73</v>
      </c>
      <c r="E196" s="194">
        <v>1559.77</v>
      </c>
      <c r="F196" s="45">
        <f t="shared" si="26"/>
        <v>747.26680400517421</v>
      </c>
    </row>
    <row r="197" spans="1:6" ht="12.75" customHeight="1" x14ac:dyDescent="0.2">
      <c r="A197" s="63">
        <v>3293</v>
      </c>
      <c r="B197" s="64" t="s">
        <v>396</v>
      </c>
      <c r="C197" s="247" t="s">
        <v>397</v>
      </c>
      <c r="D197" s="194">
        <v>430.4</v>
      </c>
      <c r="E197" s="194">
        <v>427.38</v>
      </c>
      <c r="F197" s="45">
        <f t="shared" si="26"/>
        <v>99.298327137546465</v>
      </c>
    </row>
    <row r="198" spans="1:6" ht="12.75" customHeight="1" x14ac:dyDescent="0.2">
      <c r="A198" s="63">
        <v>3294</v>
      </c>
      <c r="B198" s="64" t="s">
        <v>398</v>
      </c>
      <c r="C198" s="247" t="s">
        <v>399</v>
      </c>
      <c r="D198" s="194">
        <v>96</v>
      </c>
      <c r="E198" s="194">
        <v>132</v>
      </c>
      <c r="F198" s="45">
        <f t="shared" si="26"/>
        <v>137.5</v>
      </c>
    </row>
    <row r="199" spans="1:6" ht="12.75" customHeight="1" x14ac:dyDescent="0.2">
      <c r="A199" s="63">
        <v>3295</v>
      </c>
      <c r="B199" s="64" t="s">
        <v>400</v>
      </c>
      <c r="C199" s="247" t="s">
        <v>401</v>
      </c>
      <c r="D199" s="194">
        <v>375.2</v>
      </c>
      <c r="E199" s="194">
        <v>49.79</v>
      </c>
      <c r="F199" s="45">
        <f t="shared" si="26"/>
        <v>13.270255863539445</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68.56</v>
      </c>
      <c r="E201" s="194">
        <v>371.52</v>
      </c>
      <c r="F201" s="45">
        <f t="shared" si="26"/>
        <v>541.89031505250864</v>
      </c>
    </row>
    <row r="202" spans="1:6" ht="12.75" customHeight="1" x14ac:dyDescent="0.2">
      <c r="A202" s="63">
        <v>34</v>
      </c>
      <c r="B202" s="183" t="s">
        <v>406</v>
      </c>
      <c r="C202" s="247" t="s">
        <v>407</v>
      </c>
      <c r="D202" s="60">
        <f t="shared" ref="D202:E202" si="37">D203+D208+D216</f>
        <v>973.13</v>
      </c>
      <c r="E202" s="60">
        <f t="shared" si="37"/>
        <v>921.01</v>
      </c>
      <c r="F202" s="45">
        <f t="shared" si="26"/>
        <v>94.644086607133687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973.13</v>
      </c>
      <c r="E216" s="60">
        <f t="shared" si="40"/>
        <v>921.01</v>
      </c>
      <c r="F216" s="45">
        <f t="shared" si="26"/>
        <v>94.644086607133687</v>
      </c>
    </row>
    <row r="217" spans="1:6" ht="12.75" customHeight="1" x14ac:dyDescent="0.2">
      <c r="A217" s="63">
        <v>3431</v>
      </c>
      <c r="B217" s="182" t="s">
        <v>436</v>
      </c>
      <c r="C217" s="247" t="s">
        <v>437</v>
      </c>
      <c r="D217" s="194">
        <v>742.11</v>
      </c>
      <c r="E217" s="194">
        <v>714.52</v>
      </c>
      <c r="F217" s="45">
        <f t="shared" si="26"/>
        <v>96.282222312056163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0.42</v>
      </c>
      <c r="E219" s="194">
        <v>4.7300000000000004</v>
      </c>
      <c r="F219" s="45">
        <f t="shared" si="26"/>
        <v>1126.1904761904764</v>
      </c>
    </row>
    <row r="220" spans="1:6" ht="12.75" customHeight="1" x14ac:dyDescent="0.2">
      <c r="A220" s="63">
        <v>3434</v>
      </c>
      <c r="B220" s="65" t="s">
        <v>442</v>
      </c>
      <c r="C220" s="247" t="s">
        <v>443</v>
      </c>
      <c r="D220" s="194">
        <v>230.6</v>
      </c>
      <c r="E220" s="194">
        <v>201.76</v>
      </c>
      <c r="F220" s="45">
        <f t="shared" si="26"/>
        <v>87.493495229835204</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189195.83000000002</v>
      </c>
      <c r="E299" s="60">
        <f>E152-E297+E298</f>
        <v>228833.04000000004</v>
      </c>
      <c r="F299" s="45">
        <f t="shared" si="68"/>
        <v>120.95036132667407</v>
      </c>
    </row>
    <row r="300" spans="1:6" ht="12.75" customHeight="1" x14ac:dyDescent="0.2">
      <c r="A300" s="63" t="s">
        <v>582</v>
      </c>
      <c r="B300" s="64" t="s">
        <v>593</v>
      </c>
      <c r="C300" s="247" t="s">
        <v>594</v>
      </c>
      <c r="D300" s="60">
        <f>IF(D6&gt;=D299,D6-D299,0)</f>
        <v>225661</v>
      </c>
      <c r="E300" s="60">
        <f>IF(E6&gt;=E299,E6-E299,0)</f>
        <v>37637.179999999935</v>
      </c>
      <c r="F300" s="45">
        <f t="shared" si="68"/>
        <v>16.678637425164268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1927651.63</v>
      </c>
      <c r="E302" s="194">
        <v>2147569.83</v>
      </c>
      <c r="F302" s="45">
        <f t="shared" si="68"/>
        <v>111.40860706247011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9987.59</v>
      </c>
      <c r="E304" s="194">
        <v>10707.35</v>
      </c>
      <c r="F304" s="45">
        <f t="shared" si="68"/>
        <v>107.20654332026045</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376041.87</v>
      </c>
      <c r="E308" s="60">
        <f t="shared" si="71"/>
        <v>666628</v>
      </c>
      <c r="F308" s="45">
        <f t="shared" ref="F308:F428" si="72">IF(D308&lt;&gt;0,IF(E308/D308&gt;=100,"&gt;&gt;100",E308/D308*100),"-")</f>
        <v>177.27494015493542</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376041.87</v>
      </c>
      <c r="E321" s="60">
        <f t="shared" si="76"/>
        <v>666628</v>
      </c>
      <c r="F321" s="45">
        <f t="shared" si="72"/>
        <v>177.27494015493542</v>
      </c>
    </row>
    <row r="322" spans="1:6" ht="12.75" customHeight="1" x14ac:dyDescent="0.2">
      <c r="A322" s="63">
        <v>721</v>
      </c>
      <c r="B322" s="64" t="s">
        <v>636</v>
      </c>
      <c r="C322" s="247" t="s">
        <v>637</v>
      </c>
      <c r="D322" s="60">
        <f t="shared" ref="D322:E322" si="77">SUM(D323:D326)</f>
        <v>376041.87</v>
      </c>
      <c r="E322" s="60">
        <f t="shared" si="77"/>
        <v>666628</v>
      </c>
      <c r="F322" s="45">
        <f t="shared" si="72"/>
        <v>177.27494015493542</v>
      </c>
    </row>
    <row r="323" spans="1:6" ht="12.75" customHeight="1" x14ac:dyDescent="0.2">
      <c r="A323" s="63">
        <v>7211</v>
      </c>
      <c r="B323" s="64" t="s">
        <v>638</v>
      </c>
      <c r="C323" s="247" t="s">
        <v>639</v>
      </c>
      <c r="D323" s="194">
        <v>376041.87</v>
      </c>
      <c r="E323" s="194">
        <v>666628</v>
      </c>
      <c r="F323" s="45">
        <f t="shared" si="72"/>
        <v>177.27494015493542</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1831802.21</v>
      </c>
      <c r="E360" s="60">
        <f t="shared" si="86"/>
        <v>2000388.8</v>
      </c>
      <c r="F360" s="45">
        <f t="shared" si="72"/>
        <v>109.20331840848692</v>
      </c>
    </row>
    <row r="361" spans="1:6" ht="12.75" customHeight="1" x14ac:dyDescent="0.2">
      <c r="A361" s="63">
        <v>41</v>
      </c>
      <c r="B361" s="64" t="s">
        <v>714</v>
      </c>
      <c r="C361" s="247" t="s">
        <v>715</v>
      </c>
      <c r="D361" s="60">
        <f t="shared" ref="D361:E361" si="87">D362+D366</f>
        <v>141438</v>
      </c>
      <c r="E361" s="60">
        <f t="shared" si="87"/>
        <v>0</v>
      </c>
      <c r="F361" s="45">
        <f t="shared" si="72"/>
        <v>0</v>
      </c>
    </row>
    <row r="362" spans="1:6" ht="12.75" customHeight="1" x14ac:dyDescent="0.2">
      <c r="A362" s="63">
        <v>411</v>
      </c>
      <c r="B362" s="64" t="s">
        <v>716</v>
      </c>
      <c r="C362" s="247" t="s">
        <v>717</v>
      </c>
      <c r="D362" s="60">
        <f t="shared" ref="D362:E362" si="88">SUM(D363:D365)</f>
        <v>141438</v>
      </c>
      <c r="E362" s="60">
        <f t="shared" si="88"/>
        <v>0</v>
      </c>
      <c r="F362" s="45">
        <f t="shared" si="72"/>
        <v>0</v>
      </c>
    </row>
    <row r="363" spans="1:6" ht="12.75" customHeight="1" x14ac:dyDescent="0.2">
      <c r="A363" s="63">
        <v>4111</v>
      </c>
      <c r="B363" s="64" t="s">
        <v>614</v>
      </c>
      <c r="C363" s="247" t="s">
        <v>718</v>
      </c>
      <c r="D363" s="194">
        <v>141438</v>
      </c>
      <c r="E363" s="194"/>
      <c r="F363" s="45">
        <f t="shared" si="72"/>
        <v>0</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1690364.21</v>
      </c>
      <c r="E373" s="60">
        <f t="shared" si="90"/>
        <v>2000388.8</v>
      </c>
      <c r="F373" s="45">
        <f t="shared" si="72"/>
        <v>118.34069771271365</v>
      </c>
    </row>
    <row r="374" spans="1:6" ht="12.75" customHeight="1" x14ac:dyDescent="0.2">
      <c r="A374" s="63">
        <v>421</v>
      </c>
      <c r="B374" s="64" t="s">
        <v>732</v>
      </c>
      <c r="C374" s="247" t="s">
        <v>733</v>
      </c>
      <c r="D374" s="60">
        <f t="shared" ref="D374:E374" si="91">SUM(D375:D378)</f>
        <v>1689940.59</v>
      </c>
      <c r="E374" s="60">
        <f t="shared" si="91"/>
        <v>1987137.58</v>
      </c>
      <c r="F374" s="45">
        <f t="shared" si="72"/>
        <v>117.58623893399709</v>
      </c>
    </row>
    <row r="375" spans="1:6" ht="12.75" customHeight="1" x14ac:dyDescent="0.2">
      <c r="A375" s="63">
        <v>4211</v>
      </c>
      <c r="B375" s="64" t="s">
        <v>638</v>
      </c>
      <c r="C375" s="247" t="s">
        <v>734</v>
      </c>
      <c r="D375" s="194">
        <v>1689940.59</v>
      </c>
      <c r="E375" s="194">
        <v>1987137.58</v>
      </c>
      <c r="F375" s="45">
        <f t="shared" si="72"/>
        <v>117.58623893399709</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195.92</v>
      </c>
      <c r="E379" s="60">
        <f t="shared" si="92"/>
        <v>11100</v>
      </c>
      <c r="F379" s="45">
        <f t="shared" si="72"/>
        <v>5665.5777868517771</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195.92</v>
      </c>
      <c r="E386" s="194">
        <v>11100</v>
      </c>
      <c r="F386" s="45">
        <f t="shared" si="72"/>
        <v>5665.5777868517771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227.7</v>
      </c>
      <c r="E401" s="60">
        <f t="shared" si="96"/>
        <v>2151.2199999999998</v>
      </c>
      <c r="F401" s="45">
        <f t="shared" si="72"/>
        <v>944.76064997804133</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227.7</v>
      </c>
      <c r="E403" s="194"/>
      <c r="F403" s="45">
        <f t="shared" si="72"/>
        <v>0</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v>2151.2199999999998</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1455760.3399999999</v>
      </c>
      <c r="E418" s="60">
        <f t="shared" si="102"/>
        <v>1333760.8</v>
      </c>
      <c r="F418" s="45">
        <f t="shared" si="72"/>
        <v>91.619531275319687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2069934.41</v>
      </c>
      <c r="E420" s="194">
        <v>2560442.41</v>
      </c>
      <c r="F420" s="45">
        <f t="shared" si="72"/>
        <v>123.69678950358627</v>
      </c>
    </row>
    <row r="421" spans="1:6" ht="12.75" customHeight="1" x14ac:dyDescent="0.2">
      <c r="A421" s="63">
        <v>97</v>
      </c>
      <c r="B421" s="220" t="s">
        <v>801</v>
      </c>
      <c r="C421" s="247" t="s">
        <v>802</v>
      </c>
      <c r="D421" s="194">
        <v>3109983.01</v>
      </c>
      <c r="E421" s="194">
        <v>4088322.72</v>
      </c>
      <c r="F421" s="45">
        <f t="shared" si="72"/>
        <v>131.45804034472846</v>
      </c>
    </row>
    <row r="422" spans="1:6" ht="12.75" customHeight="1" x14ac:dyDescent="0.2">
      <c r="A422" s="63" t="s">
        <v>582</v>
      </c>
      <c r="B422" s="64" t="s">
        <v>803</v>
      </c>
      <c r="C422" s="247" t="s">
        <v>804</v>
      </c>
      <c r="D422" s="60">
        <f>D6+D308</f>
        <v>790898.7</v>
      </c>
      <c r="E422" s="60">
        <f>E6+E308</f>
        <v>933098.22</v>
      </c>
      <c r="F422" s="45">
        <f t="shared" si="72"/>
        <v>117.9794858684178</v>
      </c>
    </row>
    <row r="423" spans="1:6" ht="12.75" customHeight="1" x14ac:dyDescent="0.2">
      <c r="A423" s="63" t="s">
        <v>582</v>
      </c>
      <c r="B423" s="64" t="s">
        <v>805</v>
      </c>
      <c r="C423" s="247" t="s">
        <v>806</v>
      </c>
      <c r="D423" s="60">
        <f t="shared" ref="D423:E423" si="103">D299+D360</f>
        <v>2020998.04</v>
      </c>
      <c r="E423" s="60">
        <f t="shared" si="103"/>
        <v>2229221.84</v>
      </c>
      <c r="F423" s="45">
        <f t="shared" si="72"/>
        <v>110.30301840371897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1230099.3400000001</v>
      </c>
      <c r="E425" s="60">
        <f t="shared" si="105"/>
        <v>1296123.6199999999</v>
      </c>
      <c r="F425" s="45">
        <f t="shared" si="72"/>
        <v>105.36739414883351</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142282.78000000003</v>
      </c>
      <c r="E427" s="60">
        <f t="shared" si="107"/>
        <v>412872.58000000007</v>
      </c>
      <c r="F427" s="45">
        <f t="shared" si="72"/>
        <v>290.17747614995994</v>
      </c>
    </row>
    <row r="428" spans="1:6" ht="24" x14ac:dyDescent="0.2">
      <c r="A428" s="249" t="s">
        <v>816</v>
      </c>
      <c r="B428" s="243" t="s">
        <v>817</v>
      </c>
      <c r="C428" s="250" t="s">
        <v>818</v>
      </c>
      <c r="D428" s="81">
        <f t="shared" ref="D428:E428" si="108">D304+D421</f>
        <v>3119970.5999999996</v>
      </c>
      <c r="E428" s="81">
        <f t="shared" si="108"/>
        <v>4099030.0700000003</v>
      </c>
      <c r="F428" s="61">
        <f t="shared" si="72"/>
        <v>131.38040691793699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776149.51</v>
      </c>
      <c r="E430" s="60">
        <f>E431+E466+E479+E491+E522</f>
        <v>689125.75</v>
      </c>
      <c r="F430" s="45">
        <f t="shared" ref="F430:F651" si="109">IF(D430&lt;&gt;0,IF(E430/D430&gt;=100,"&gt;&gt;100",E430/D430*100),"-")</f>
        <v>88.787758173035499</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776149.51</v>
      </c>
      <c r="E491" s="60">
        <f t="shared" si="126"/>
        <v>689125.75</v>
      </c>
      <c r="F491" s="45">
        <f t="shared" si="109"/>
        <v>88.787758173035499</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776149.51</v>
      </c>
      <c r="E502" s="60">
        <f t="shared" si="129"/>
        <v>689125.75</v>
      </c>
      <c r="F502" s="45">
        <f t="shared" si="109"/>
        <v>88.787758173035499</v>
      </c>
    </row>
    <row r="503" spans="1:6" ht="12.75" customHeight="1" x14ac:dyDescent="0.2">
      <c r="A503" s="63">
        <v>8443</v>
      </c>
      <c r="B503" s="64" t="s">
        <v>966</v>
      </c>
      <c r="C503" s="247" t="s">
        <v>967</v>
      </c>
      <c r="D503" s="194">
        <v>776149.51</v>
      </c>
      <c r="E503" s="194">
        <v>689125.75</v>
      </c>
      <c r="F503" s="45">
        <f t="shared" si="109"/>
        <v>88.787758173035499</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776149.51</v>
      </c>
      <c r="E639" s="60">
        <f>IF(E430-E535&gt;=0,E430-E535,0)</f>
        <v>689125.75</v>
      </c>
      <c r="F639" s="45">
        <f t="shared" si="109"/>
        <v>88.787758173035499</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650650.68000000005</v>
      </c>
      <c r="E642" s="194">
        <v>791138.68</v>
      </c>
      <c r="F642" s="45">
        <f t="shared" si="109"/>
        <v>121.59192394911507</v>
      </c>
    </row>
    <row r="643" spans="1:6" ht="12.75" customHeight="1" x14ac:dyDescent="0.2">
      <c r="A643" s="63" t="s">
        <v>582</v>
      </c>
      <c r="B643" s="64" t="s">
        <v>1236</v>
      </c>
      <c r="C643" s="247" t="s">
        <v>1237</v>
      </c>
      <c r="D643" s="60">
        <f>D422+D430</f>
        <v>1567048.21</v>
      </c>
      <c r="E643" s="60">
        <f>E422+E430</f>
        <v>1622223.97</v>
      </c>
      <c r="F643" s="45">
        <f t="shared" si="109"/>
        <v>103.52099952304594</v>
      </c>
    </row>
    <row r="644" spans="1:6" ht="12.75" customHeight="1" x14ac:dyDescent="0.2">
      <c r="A644" s="63" t="s">
        <v>582</v>
      </c>
      <c r="B644" s="64" t="s">
        <v>1238</v>
      </c>
      <c r="C644" s="247" t="s">
        <v>1239</v>
      </c>
      <c r="D644" s="60">
        <f>D423+D535</f>
        <v>2020998.04</v>
      </c>
      <c r="E644" s="60">
        <f>E423+E535</f>
        <v>2229221.84</v>
      </c>
      <c r="F644" s="45">
        <f t="shared" si="109"/>
        <v>110.30301840371897</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453949.83000000007</v>
      </c>
      <c r="E646" s="60">
        <f t="shared" si="164"/>
        <v>606997.86999999988</v>
      </c>
      <c r="F646" s="45">
        <f t="shared" si="109"/>
        <v>133.71474772884036</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792933.46000000008</v>
      </c>
      <c r="E648" s="60">
        <f>IF(E427-E426+E642-E641&gt;=0,E427-E426+E642-E641,0)</f>
        <v>1204011.2600000002</v>
      </c>
      <c r="F648" s="45">
        <f t="shared" si="109"/>
        <v>151.84266029081434</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1246883.29</v>
      </c>
      <c r="E650" s="60">
        <f t="shared" si="166"/>
        <v>1811009.1300000001</v>
      </c>
      <c r="F650" s="45">
        <f t="shared" si="109"/>
        <v>145.24287433509514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1694404.26</v>
      </c>
      <c r="E653" s="194">
        <v>1913354.42</v>
      </c>
      <c r="F653" s="45">
        <f t="shared" ref="F653:F740" si="167">IF(D653&lt;&gt;0,IF(E653/D653&gt;=100,"&gt;&gt;100",E653/D653*100),"-")</f>
        <v>112.92195523634956</v>
      </c>
    </row>
    <row r="654" spans="1:6" ht="12.75" customHeight="1" x14ac:dyDescent="0.2">
      <c r="A654" s="63" t="s">
        <v>1257</v>
      </c>
      <c r="B654" s="64" t="s">
        <v>1258</v>
      </c>
      <c r="C654" s="247" t="s">
        <v>1257</v>
      </c>
      <c r="D654" s="194">
        <v>4713472.9000000004</v>
      </c>
      <c r="E654" s="194">
        <v>3889271.02</v>
      </c>
      <c r="F654" s="45">
        <f t="shared" si="167"/>
        <v>82.513914952178894</v>
      </c>
    </row>
    <row r="655" spans="1:6" ht="12.75" customHeight="1" x14ac:dyDescent="0.2">
      <c r="A655" s="63" t="s">
        <v>1259</v>
      </c>
      <c r="B655" s="64" t="s">
        <v>1260</v>
      </c>
      <c r="C655" s="247" t="s">
        <v>1259</v>
      </c>
      <c r="D655" s="194">
        <v>2250956.62</v>
      </c>
      <c r="E655" s="194">
        <v>3472113.01</v>
      </c>
      <c r="F655" s="45">
        <f t="shared" si="167"/>
        <v>154.25055192756224</v>
      </c>
    </row>
    <row r="656" spans="1:6" ht="24" x14ac:dyDescent="0.2">
      <c r="A656" s="63">
        <v>11</v>
      </c>
      <c r="B656" s="64" t="s">
        <v>1261</v>
      </c>
      <c r="C656" s="247" t="s">
        <v>1262</v>
      </c>
      <c r="D656" s="60">
        <f t="shared" ref="D656:E656" si="168">+D653+D654-D655</f>
        <v>4156920.54</v>
      </c>
      <c r="E656" s="60">
        <f t="shared" si="168"/>
        <v>2330512.4299999997</v>
      </c>
      <c r="F656" s="45">
        <f t="shared" si="167"/>
        <v>56.063434640489895</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7</v>
      </c>
      <c r="E658" s="253">
        <v>9</v>
      </c>
      <c r="F658" s="45">
        <f t="shared" si="167"/>
        <v>128.57142857142858</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7</v>
      </c>
      <c r="E660" s="253">
        <v>9</v>
      </c>
      <c r="F660" s="45">
        <f t="shared" si="167"/>
        <v>128.57142857142858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6658.51</v>
      </c>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3034.86</v>
      </c>
      <c r="E734" s="192">
        <v>4279.1499999999996</v>
      </c>
      <c r="F734" s="71">
        <f t="shared" si="167"/>
        <v>140.99991432883229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3675.21</v>
      </c>
      <c r="E738" s="194"/>
      <c r="F738" s="45">
        <f t="shared" si="167"/>
        <v>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776149.51</v>
      </c>
      <c r="E914" s="192">
        <v>689125.75</v>
      </c>
      <c r="F914" s="71">
        <f t="shared" si="169"/>
        <v>88.787758173035499</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L83" sqref="L8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14681149.720000001</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6575230.25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1941059.8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152886.48000000001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88906.06</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937.55</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1698329.71</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2681701.61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1952468.84</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5434627.8099999987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2054028.35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145254.26999999999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116804.23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938.01</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1791031.84</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2323434.42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197143.56</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197143.56</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860021.48</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15821752.16</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4811.6400000000003</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4811.6400000000003</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1341.53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1341.53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3470.11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3470.11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15816940.520000001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3312837.25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967400.72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9198044.5600000005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2338657.9900000002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9</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49405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Patricija Keretić Jurak</cp:lastModifiedBy>
  <cp:lastPrinted>2026-07-14T12:47:00Z</cp:lastPrinted>
  <dcterms:created xsi:type="dcterms:W3CDTF">2022-04-01T05:14:30Z</dcterms:created>
  <dcterms:modified xsi:type="dcterms:W3CDTF">2026-07-14T12:48:55Z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